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argasso\Internetconsultatie\"/>
    </mc:Choice>
  </mc:AlternateContent>
  <xr:revisionPtr revIDLastSave="0" documentId="13_ncr:1_{69293FC9-41DF-4F54-B66D-922BEF236EA5}" xr6:coauthVersionLast="45" xr6:coauthVersionMax="45" xr10:uidLastSave="{00000000-0000-0000-0000-000000000000}"/>
  <bookViews>
    <workbookView xWindow="-120" yWindow="-120" windowWidth="29040" windowHeight="15840" xr2:uid="{487CECF1-8508-4553-88D9-C5187553A920}"/>
  </bookViews>
  <sheets>
    <sheet name="Bijzonderheden" sheetId="3" r:id="rId1"/>
    <sheet name="Bedrijv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6" i="4"/>
  <c r="K8" i="4" l="1"/>
  <c r="K10" i="4"/>
  <c r="K6" i="4"/>
  <c r="K9" i="4"/>
  <c r="K12" i="4"/>
  <c r="K13" i="4"/>
  <c r="K11" i="4"/>
  <c r="K7" i="4"/>
  <c r="K5" i="4"/>
  <c r="D26" i="4"/>
  <c r="E23" i="4" s="1"/>
  <c r="E18" i="4" l="1"/>
  <c r="E10" i="4"/>
  <c r="E22" i="4"/>
  <c r="E13" i="4"/>
  <c r="E6" i="4"/>
  <c r="E16" i="4"/>
  <c r="E24" i="4"/>
  <c r="E8" i="4"/>
  <c r="E5" i="4"/>
  <c r="E17" i="4"/>
  <c r="E20" i="4"/>
  <c r="E25" i="4"/>
  <c r="E12" i="4"/>
  <c r="E19" i="4"/>
  <c r="E21" i="4"/>
  <c r="E15" i="4"/>
  <c r="E9" i="4"/>
  <c r="E14" i="4"/>
  <c r="E11" i="4"/>
  <c r="E7" i="4"/>
  <c r="G29" i="3"/>
  <c r="G26" i="3"/>
  <c r="G24" i="3"/>
  <c r="G25" i="3"/>
  <c r="G18" i="3" l="1"/>
  <c r="G17" i="3"/>
  <c r="G19" i="3"/>
  <c r="G9" i="3" l="1"/>
  <c r="G11" i="3" l="1"/>
  <c r="G23" i="3" l="1"/>
  <c r="G27" i="3" l="1"/>
  <c r="G12" i="3" l="1"/>
  <c r="G10" i="3"/>
  <c r="G7" i="3"/>
  <c r="G6" i="3"/>
  <c r="G8" i="3"/>
  <c r="G28" i="3"/>
  <c r="G16" i="3"/>
</calcChain>
</file>

<file path=xl/sharedStrings.xml><?xml version="1.0" encoding="utf-8"?>
<sst xmlns="http://schemas.openxmlformats.org/spreadsheetml/2006/main" count="132" uniqueCount="96">
  <si>
    <t>Publ.datum</t>
  </si>
  <si>
    <t>Onderwerp</t>
  </si>
  <si>
    <t>Eindatum</t>
  </si>
  <si>
    <t>Openbaar</t>
  </si>
  <si>
    <t>Beleidsvoornemen 3,5 GHz-band</t>
  </si>
  <si>
    <t>Wetsvoorstel implementatie Telecomcode</t>
  </si>
  <si>
    <t>Looptijd</t>
  </si>
  <si>
    <t>De Verborgen Vervuiler: Stop de CO2-uitstoot uit veen</t>
  </si>
  <si>
    <t xml:space="preserve">Toekomst DVB-T (digitale omroepzendernetwerken voor televisie) </t>
  </si>
  <si>
    <t>Nota Frequentiebeleid 2016</t>
  </si>
  <si>
    <t>Ontwerpbesluit verlengbaarheid PAMR-vergunning 450 - 470 MHz-frequentieband</t>
  </si>
  <si>
    <t>Ontwerp aansluitroutes Lelystad Airport</t>
  </si>
  <si>
    <t xml:space="preserve">uw verbetervoorstellen op ontwerpaansluitroutes op voorwaarde dat ze passen binnen uitgangspunten Kabinet </t>
  </si>
  <si>
    <t>Beleidsvoornemen DVB-T/700 MHz  vergunningen</t>
  </si>
  <si>
    <t>wetsvoorstel wijziging Meststoffenwet</t>
  </si>
  <si>
    <t>Kostenverevening broeikasgassen</t>
  </si>
  <si>
    <t>Verslag?</t>
  </si>
  <si>
    <t>nee</t>
  </si>
  <si>
    <t>Regeling</t>
  </si>
  <si>
    <t>wet</t>
  </si>
  <si>
    <t>Beleidsnota</t>
  </si>
  <si>
    <t>Actieplan Digitale Connectiviteit</t>
  </si>
  <si>
    <t>ja</t>
  </si>
  <si>
    <t>Op gebied van Telecom (met name m.b.t. 3G, 4G en 5G uitrol, zendmasten)</t>
  </si>
  <si>
    <t>Betreft</t>
  </si>
  <si>
    <t>Ja</t>
  </si>
  <si>
    <t>Peiling om inzicht te verkrijgen in behoefte leveren diensten via aardse digitale zendernetwerken na 2017.</t>
  </si>
  <si>
    <t>Inzicht geven in toekomst vergunningen digitale ethertelevisie, i.s.m. vrijmaken 700 MHz band voor mobiele communicatie</t>
  </si>
  <si>
    <t>Frequentiebeleid in komende 5-10 jaar; richtinggevend voor gebruik frequentieruimte.</t>
  </si>
  <si>
    <t>(Verbeterde) kwaliteit, beschikbaarheid, betaalbaarheid digitale connectiviteit voor burgers, bedrijven (o.a. met 5G uitrol).</t>
  </si>
  <si>
    <t xml:space="preserve">Verlengen PAMR-vergunning in de 450 - 470 MHz-frequentieband t/m 17 november 2024. </t>
  </si>
  <si>
    <t>Beleid t.a.v. de uitgifte van de 3,5 GHz-frequentieband.</t>
  </si>
  <si>
    <t>Wet</t>
  </si>
  <si>
    <t xml:space="preserve">o.a. uitrol van draadloze toegangspunten wordt vergemakkelijkt </t>
  </si>
  <si>
    <t>Herzien concept Verkeerverdelingsregel A'dam Airport Schiphol en Lelystad Airport</t>
  </si>
  <si>
    <t>AMvB</t>
  </si>
  <si>
    <t xml:space="preserve">Met deze verkeersverdelingsregel de internationale netwerk- en hubfunctie van Schiphol maximaal ondersteunen. </t>
  </si>
  <si>
    <t>Nee</t>
  </si>
  <si>
    <t>Concept Verkeerverdelingsregel tussen A'dam Airport Schiphol en Lelystad Airport</t>
  </si>
  <si>
    <t>Vakantievluchten verplaatsen van Schipholnaar Lelystad Airport</t>
  </si>
  <si>
    <t>Wijziging Besluit slotallocatie</t>
  </si>
  <si>
    <t xml:space="preserve"> luchthaven Schiphol wordt eindverantwoordelijk voor vaststelling van capaciteitsdeclaratie na raadpleging van betrokkenen</t>
  </si>
  <si>
    <t>Op gebied van boerenprotest en natuur, veestapel, stikstof, fosfaat, etc.</t>
  </si>
  <si>
    <t>Op gebied van luchtvaart, Schiphol en Lelystad Airport</t>
  </si>
  <si>
    <t>Subsidieregeling sanering varkenshouderijen</t>
  </si>
  <si>
    <t>Wijziging Urm 5e AP UOV</t>
  </si>
  <si>
    <t>Interimwet veedichte gebieden</t>
  </si>
  <si>
    <t>ingetrokken</t>
  </si>
  <si>
    <t>mestproductieplafonds per sector kunnen worden verlaagd sectorplafond wordt overschreden.</t>
  </si>
  <si>
    <t>wijziging excretieforfaits rundvee</t>
  </si>
  <si>
    <t xml:space="preserve"> actualisering rundvee-excretieforfaits in de Uitvoeringsregeling Meststoffenwet naar lagere niveau van 2010-2012</t>
  </si>
  <si>
    <t>Min. Rgl.</t>
  </si>
  <si>
    <t>o.a. Krimp varkensstapel en aantal varkenshouderijlocaties en afname van emissies van ammoniak, fijnstof en methaan</t>
  </si>
  <si>
    <t>geeft provincies bevoegdheid om voor gebieden grenzen te stellen aan omvang van veehouderij, kan per regio verschillen</t>
  </si>
  <si>
    <t>verhoging stikstofnorm grasland op klei en Zantedeschia, continuering fosfaatreparatie, verlaging fosfaatgebruiksnorm voor bouwland met lage fosfaattoestand, verhoging wettelijke werkingscoëfficiënt varkensdrijfmest in zand- en lössgebied</t>
  </si>
  <si>
    <t>introductie kostenverevening als instrument ter beperking van de uitstoot van broeikasgassen van glastuinbouwsector</t>
  </si>
  <si>
    <t>afname CO2-uitstoot, ontwatering verminderen, verbod op kerende grondbewerking m.i.v. 2020, bevorderen biodiversiteit</t>
  </si>
  <si>
    <t>Internetconsultaties 3 cases in relatie tot maatschappeijke onrust</t>
  </si>
  <si>
    <t>Geïnventariseerd door Sargasso</t>
  </si>
  <si>
    <t>Niet openbaar</t>
  </si>
  <si>
    <t>Reacties</t>
  </si>
  <si>
    <t>0?</t>
  </si>
  <si>
    <t>Landbouw, bosbouw en visserij</t>
  </si>
  <si>
    <t>Specialistische zakelijke diensten</t>
  </si>
  <si>
    <t>Handel</t>
  </si>
  <si>
    <t>Bouwnijverheid</t>
  </si>
  <si>
    <t>Gezondheids- en welzijnszorg</t>
  </si>
  <si>
    <t>Cultuur, sport en recreatie</t>
  </si>
  <si>
    <t>Overige dienstverlening</t>
  </si>
  <si>
    <t>Informatie en communicatie</t>
  </si>
  <si>
    <t>Onderwijs</t>
  </si>
  <si>
    <t>Financiële dienstverlening</t>
  </si>
  <si>
    <t>Verhuur en overige zakelijke diensten</t>
  </si>
  <si>
    <t>Industrie</t>
  </si>
  <si>
    <t>Horeca</t>
  </si>
  <si>
    <t>Vervoer en opslag</t>
  </si>
  <si>
    <t>Verhuur en handel van onroerend goed</t>
  </si>
  <si>
    <t>Waterbedrijven en afvalbeheer</t>
  </si>
  <si>
    <t>Energievoorziening</t>
  </si>
  <si>
    <t>Openbaar bestuur en overheidsdiensten</t>
  </si>
  <si>
    <t>Delfstoffenwinning</t>
  </si>
  <si>
    <t>Extraterritoriale organisaties</t>
  </si>
  <si>
    <t>Huishoudens</t>
  </si>
  <si>
    <t>CBS</t>
  </si>
  <si>
    <t>Bedrijven; bedrijfstak</t>
  </si>
  <si>
    <t>Totaal alle bedrijfstypen</t>
  </si>
  <si>
    <t>Totaal akkerbouwbedrijven</t>
  </si>
  <si>
    <t>Totaal tuinbouwbedrijven</t>
  </si>
  <si>
    <t>Totaal blijvendeteeltbedrijven</t>
  </si>
  <si>
    <t>Totaal graasdierbedrijven</t>
  </si>
  <si>
    <t>Totaal hokdierbedrijven</t>
  </si>
  <si>
    <t>Totaal gewascombinaties</t>
  </si>
  <si>
    <t>Totaal veeteeltcombinaties</t>
  </si>
  <si>
    <t>Totaal Gewas/veecombinaties</t>
  </si>
  <si>
    <t>van totaal nr. 11</t>
  </si>
  <si>
    <t>van totaal bedrijven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</si>
</sst>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ECECEC"/>
      </bottom>
      <diagonal/>
    </border>
    <border>
      <left/>
      <right/>
      <top style="medium">
        <color rgb="FFECEC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0" fillId="0" borderId="0" xfId="0" applyNumberFormat="1"/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" fontId="0" fillId="0" borderId="0" xfId="0" applyNumberFormat="1"/>
    <xf numFmtId="9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0" fillId="0" borderId="0" xfId="0" applyNumberFormat="1"/>
    <xf numFmtId="0" fontId="0" fillId="0" borderId="0" xfId="0" applyAlignment="1"/>
    <xf numFmtId="0" fontId="3" fillId="0" borderId="0" xfId="1"/>
    <xf numFmtId="1" fontId="0" fillId="0" borderId="0" xfId="0" applyNumberFormat="1"/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" fontId="3" fillId="0" borderId="0" xfId="1" applyNumberFormat="1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1" applyBorder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0" xfId="0" applyFont="1"/>
    <xf numFmtId="3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3" fontId="0" fillId="0" borderId="0" xfId="0" applyNumberFormat="1"/>
    <xf numFmtId="165" fontId="0" fillId="0" borderId="0" xfId="0" applyNumberFormat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1" applyFill="1"/>
    <xf numFmtId="10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D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ternetconsultatie.nl/wetsvoorstelmeststoffenwet" TargetMode="External"/><Relationship Id="rId13" Type="http://schemas.openxmlformats.org/officeDocument/2006/relationships/hyperlink" Target="https://www.internetconsultatie.nl/verkeersverdelingsregel" TargetMode="External"/><Relationship Id="rId18" Type="http://schemas.openxmlformats.org/officeDocument/2006/relationships/hyperlink" Target="https://www.internetconsultatie.nl/wijzigingexcretieforfaitsrundvee/details" TargetMode="External"/><Relationship Id="rId3" Type="http://schemas.openxmlformats.org/officeDocument/2006/relationships/hyperlink" Target="https://www.internetconsultatie.nl/toekomstdvbt/details" TargetMode="External"/><Relationship Id="rId7" Type="http://schemas.openxmlformats.org/officeDocument/2006/relationships/hyperlink" Target="https://www.internetconsultatie.nl/dvbt_700mhzband/details" TargetMode="External"/><Relationship Id="rId12" Type="http://schemas.openxmlformats.org/officeDocument/2006/relationships/hyperlink" Target="https://www.internetconsultatie.nl/herzien_concept_amvb_verkeerverdelingsregel_schiphol_lelystad" TargetMode="External"/><Relationship Id="rId17" Type="http://schemas.openxmlformats.org/officeDocument/2006/relationships/hyperlink" Target="https://www.internetconsultatie.nl/wijzigingurmap5/details" TargetMode="External"/><Relationship Id="rId2" Type="http://schemas.openxmlformats.org/officeDocument/2006/relationships/hyperlink" Target="https://www.internetconsultatie.nl/initiatiefnotaveen" TargetMode="External"/><Relationship Id="rId16" Type="http://schemas.openxmlformats.org/officeDocument/2006/relationships/hyperlink" Target="https://www.internetconsultatie.nl/interimwetveedichtegebieden/details" TargetMode="External"/><Relationship Id="rId1" Type="http://schemas.openxmlformats.org/officeDocument/2006/relationships/hyperlink" Target="https://www.internetconsultatie.nl/telecomcode" TargetMode="External"/><Relationship Id="rId6" Type="http://schemas.openxmlformats.org/officeDocument/2006/relationships/hyperlink" Target="https://www.internetconsultatie.nl/lelystadairport/" TargetMode="External"/><Relationship Id="rId11" Type="http://schemas.openxmlformats.org/officeDocument/2006/relationships/hyperlink" Target="https://www.internetconsultatie.nl/connectiviteitsplan/reacties" TargetMode="External"/><Relationship Id="rId5" Type="http://schemas.openxmlformats.org/officeDocument/2006/relationships/hyperlink" Target="https://www.internetconsultatie.nl/pamrverlengbaarheid" TargetMode="External"/><Relationship Id="rId15" Type="http://schemas.openxmlformats.org/officeDocument/2006/relationships/hyperlink" Target="https://www.internetconsultatie.nl/varkenshouderij" TargetMode="External"/><Relationship Id="rId10" Type="http://schemas.openxmlformats.org/officeDocument/2006/relationships/hyperlink" Target="https://www.internetconsultatie.nl/beleidsvoornemen_3_5ghz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internetconsultatie.nl/nfb2016/details" TargetMode="External"/><Relationship Id="rId9" Type="http://schemas.openxmlformats.org/officeDocument/2006/relationships/hyperlink" Target="https://www.internetconsultatie.nl/kostenvereveningbroeikasgassen/details" TargetMode="External"/><Relationship Id="rId14" Type="http://schemas.openxmlformats.org/officeDocument/2006/relationships/hyperlink" Target="https://www.internetconsultatie.nl/wijziging_besluit_slotallocati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59E4-7EA7-4DAD-B2E6-69BB33403799}">
  <dimension ref="A1:O81"/>
  <sheetViews>
    <sheetView tabSelected="1" workbookViewId="0">
      <selection activeCell="A2" sqref="A2"/>
    </sheetView>
  </sheetViews>
  <sheetFormatPr defaultRowHeight="15" x14ac:dyDescent="0.25"/>
  <cols>
    <col min="1" max="1" width="2" customWidth="1"/>
    <col min="2" max="2" width="11.28515625" style="17" customWidth="1"/>
    <col min="3" max="3" width="74.85546875" customWidth="1"/>
    <col min="4" max="4" width="9.85546875" style="24" customWidth="1"/>
    <col min="5" max="5" width="11.140625" style="17" customWidth="1"/>
    <col min="6" max="6" width="110.7109375" customWidth="1"/>
    <col min="7" max="7" width="8" style="24" customWidth="1"/>
    <col min="8" max="8" width="9.85546875" style="17" customWidth="1"/>
    <col min="9" max="9" width="13.42578125" style="21" customWidth="1"/>
    <col min="10" max="10" width="8.7109375" style="17" customWidth="1"/>
  </cols>
  <sheetData>
    <row r="1" spans="2:15" x14ac:dyDescent="0.25">
      <c r="B1" s="42" t="s">
        <v>57</v>
      </c>
    </row>
    <row r="2" spans="2:15" x14ac:dyDescent="0.25">
      <c r="B2" s="43"/>
      <c r="C2" s="52" t="s">
        <v>58</v>
      </c>
    </row>
    <row r="3" spans="2:15" x14ac:dyDescent="0.25">
      <c r="B3" s="43"/>
      <c r="C3" s="52"/>
    </row>
    <row r="4" spans="2:15" x14ac:dyDescent="0.25">
      <c r="B4" s="42" t="s">
        <v>23</v>
      </c>
      <c r="C4" s="9"/>
      <c r="H4" s="17" t="s">
        <v>60</v>
      </c>
    </row>
    <row r="5" spans="2:15" x14ac:dyDescent="0.25">
      <c r="B5" s="17" t="s">
        <v>0</v>
      </c>
      <c r="C5" t="s">
        <v>1</v>
      </c>
      <c r="D5" s="24" t="s">
        <v>2</v>
      </c>
      <c r="E5" s="54" t="s">
        <v>18</v>
      </c>
      <c r="F5" s="13" t="s">
        <v>24</v>
      </c>
      <c r="G5" s="24" t="s">
        <v>6</v>
      </c>
      <c r="H5" s="17" t="s">
        <v>3</v>
      </c>
      <c r="I5" s="21" t="s">
        <v>59</v>
      </c>
      <c r="J5" s="54" t="s">
        <v>16</v>
      </c>
      <c r="K5" s="2"/>
      <c r="L5" s="2"/>
      <c r="M5" s="2"/>
      <c r="N5" s="2"/>
      <c r="O5" s="3"/>
    </row>
    <row r="6" spans="2:15" x14ac:dyDescent="0.25">
      <c r="B6" s="44">
        <v>41827</v>
      </c>
      <c r="C6" s="26" t="s">
        <v>8</v>
      </c>
      <c r="D6" s="29">
        <v>41848</v>
      </c>
      <c r="E6" s="54" t="s">
        <v>20</v>
      </c>
      <c r="F6" t="s">
        <v>26</v>
      </c>
      <c r="G6" s="24">
        <f t="shared" ref="G6:G12" si="0">D6-B6</f>
        <v>21</v>
      </c>
      <c r="H6" s="17">
        <v>5</v>
      </c>
      <c r="I6" s="21" t="s">
        <v>61</v>
      </c>
      <c r="J6" s="54" t="s">
        <v>17</v>
      </c>
      <c r="K6" s="2"/>
      <c r="L6" s="2"/>
      <c r="M6" s="2"/>
      <c r="N6" s="2"/>
      <c r="O6" s="3"/>
    </row>
    <row r="7" spans="2:15" x14ac:dyDescent="0.25">
      <c r="B7" s="44">
        <v>42152</v>
      </c>
      <c r="C7" s="26" t="s">
        <v>13</v>
      </c>
      <c r="D7" s="29">
        <v>42170</v>
      </c>
      <c r="E7" s="54" t="s">
        <v>20</v>
      </c>
      <c r="F7" s="17" t="s">
        <v>27</v>
      </c>
      <c r="G7" s="24">
        <f t="shared" si="0"/>
        <v>18</v>
      </c>
      <c r="H7" s="6">
        <v>5</v>
      </c>
      <c r="I7" s="21">
        <v>3</v>
      </c>
      <c r="J7" s="54" t="s">
        <v>22</v>
      </c>
      <c r="K7" s="2"/>
      <c r="L7" s="2"/>
      <c r="M7" s="2"/>
      <c r="N7" s="2"/>
      <c r="O7" s="3"/>
    </row>
    <row r="8" spans="2:15" x14ac:dyDescent="0.25">
      <c r="B8" s="44">
        <v>42566</v>
      </c>
      <c r="C8" s="26" t="s">
        <v>9</v>
      </c>
      <c r="D8" s="29">
        <v>42624</v>
      </c>
      <c r="E8" s="54" t="s">
        <v>20</v>
      </c>
      <c r="F8" s="17" t="s">
        <v>28</v>
      </c>
      <c r="G8" s="24">
        <f t="shared" si="0"/>
        <v>58</v>
      </c>
      <c r="H8" s="6">
        <v>7</v>
      </c>
      <c r="I8" s="21">
        <v>13</v>
      </c>
      <c r="J8" s="54" t="s">
        <v>22</v>
      </c>
      <c r="K8" s="2"/>
      <c r="L8" s="2"/>
      <c r="M8" s="2"/>
      <c r="N8" s="2"/>
      <c r="O8" s="3"/>
    </row>
    <row r="9" spans="2:15" x14ac:dyDescent="0.25">
      <c r="B9" s="44">
        <v>43174</v>
      </c>
      <c r="C9" s="26" t="s">
        <v>21</v>
      </c>
      <c r="D9" s="41">
        <v>43201</v>
      </c>
      <c r="E9" s="54" t="s">
        <v>20</v>
      </c>
      <c r="F9" s="6" t="s">
        <v>29</v>
      </c>
      <c r="G9" s="24">
        <f t="shared" si="0"/>
        <v>27</v>
      </c>
      <c r="H9" s="19">
        <v>239</v>
      </c>
      <c r="I9" s="27">
        <v>196</v>
      </c>
      <c r="J9" s="54" t="s">
        <v>22</v>
      </c>
      <c r="K9" s="2"/>
      <c r="L9" s="2"/>
      <c r="M9" s="2"/>
      <c r="N9" s="2"/>
      <c r="O9" s="3"/>
    </row>
    <row r="10" spans="2:15" x14ac:dyDescent="0.25">
      <c r="B10" s="44">
        <v>43327</v>
      </c>
      <c r="C10" s="26" t="s">
        <v>10</v>
      </c>
      <c r="D10" s="29">
        <v>43374</v>
      </c>
      <c r="E10" s="54" t="s">
        <v>20</v>
      </c>
      <c r="F10" s="17" t="s">
        <v>30</v>
      </c>
      <c r="G10" s="24">
        <f t="shared" si="0"/>
        <v>47</v>
      </c>
      <c r="H10" s="6">
        <v>2</v>
      </c>
      <c r="I10" s="21" t="s">
        <v>61</v>
      </c>
      <c r="J10" s="54" t="s">
        <v>17</v>
      </c>
      <c r="K10" s="2"/>
      <c r="L10" s="2"/>
      <c r="M10" s="2"/>
      <c r="N10" s="2"/>
      <c r="O10" s="3"/>
    </row>
    <row r="11" spans="2:15" x14ac:dyDescent="0.25">
      <c r="B11" s="45">
        <v>43525</v>
      </c>
      <c r="C11" s="26" t="s">
        <v>4</v>
      </c>
      <c r="D11" s="41">
        <v>43541</v>
      </c>
      <c r="E11" s="54" t="s">
        <v>20</v>
      </c>
      <c r="F11" s="6" t="s">
        <v>31</v>
      </c>
      <c r="G11" s="24">
        <f t="shared" si="0"/>
        <v>16</v>
      </c>
      <c r="H11" s="19">
        <v>123</v>
      </c>
      <c r="I11" s="21" t="s">
        <v>61</v>
      </c>
      <c r="J11" s="54" t="s">
        <v>17</v>
      </c>
      <c r="K11" s="2"/>
      <c r="L11" s="2"/>
      <c r="M11" s="2"/>
      <c r="N11" s="2"/>
      <c r="O11" s="3"/>
    </row>
    <row r="12" spans="2:15" x14ac:dyDescent="0.25">
      <c r="B12" s="44">
        <v>43662</v>
      </c>
      <c r="C12" s="26" t="s">
        <v>5</v>
      </c>
      <c r="D12" s="29">
        <v>43717</v>
      </c>
      <c r="E12" s="55" t="s">
        <v>32</v>
      </c>
      <c r="F12" s="17" t="s">
        <v>33</v>
      </c>
      <c r="G12" s="24">
        <f t="shared" si="0"/>
        <v>55</v>
      </c>
      <c r="H12" s="6">
        <v>1167</v>
      </c>
      <c r="I12" s="21" t="s">
        <v>61</v>
      </c>
      <c r="J12" s="54" t="s">
        <v>17</v>
      </c>
      <c r="K12" s="2"/>
      <c r="L12" s="2"/>
      <c r="M12" s="2"/>
      <c r="N12" s="2"/>
      <c r="O12" s="3"/>
    </row>
    <row r="13" spans="2:15" x14ac:dyDescent="0.25">
      <c r="E13" s="54"/>
      <c r="F13" s="6"/>
      <c r="J13" s="54"/>
      <c r="L13" s="2"/>
      <c r="M13" s="2"/>
      <c r="N13" s="2"/>
      <c r="O13" s="3"/>
    </row>
    <row r="14" spans="2:15" x14ac:dyDescent="0.25">
      <c r="C14" s="9"/>
      <c r="E14" s="54"/>
      <c r="F14" s="17"/>
      <c r="J14" s="54"/>
      <c r="K14" s="2"/>
      <c r="L14" s="2"/>
      <c r="M14" s="2"/>
      <c r="N14" s="2"/>
      <c r="O14" s="3"/>
    </row>
    <row r="15" spans="2:15" x14ac:dyDescent="0.25">
      <c r="B15" s="42" t="s">
        <v>43</v>
      </c>
      <c r="C15" s="9"/>
      <c r="E15" s="54"/>
      <c r="F15" s="17"/>
      <c r="J15" s="54"/>
      <c r="K15" s="2"/>
      <c r="L15" s="2"/>
      <c r="M15" s="2"/>
      <c r="N15" s="2"/>
      <c r="O15" s="3"/>
    </row>
    <row r="16" spans="2:15" x14ac:dyDescent="0.25">
      <c r="B16" s="44">
        <v>43013</v>
      </c>
      <c r="C16" s="26" t="s">
        <v>11</v>
      </c>
      <c r="D16" s="29">
        <v>43041</v>
      </c>
      <c r="E16" s="55" t="s">
        <v>20</v>
      </c>
      <c r="F16" s="17" t="s">
        <v>12</v>
      </c>
      <c r="G16" s="24">
        <f>D16-B16</f>
        <v>28</v>
      </c>
      <c r="H16" s="6">
        <v>3257</v>
      </c>
      <c r="I16" s="21">
        <v>3150</v>
      </c>
      <c r="J16" s="54" t="s">
        <v>25</v>
      </c>
      <c r="K16" s="2"/>
      <c r="L16" s="2"/>
      <c r="M16" s="2"/>
      <c r="N16" s="2"/>
      <c r="O16" s="3"/>
    </row>
    <row r="17" spans="2:15" x14ac:dyDescent="0.25">
      <c r="B17" s="44">
        <v>43047</v>
      </c>
      <c r="C17" s="26" t="s">
        <v>38</v>
      </c>
      <c r="D17" s="29">
        <v>43075</v>
      </c>
      <c r="E17" s="54" t="s">
        <v>35</v>
      </c>
      <c r="F17" s="17" t="s">
        <v>39</v>
      </c>
      <c r="G17" s="24">
        <f>D17-B17</f>
        <v>28</v>
      </c>
      <c r="H17" s="6">
        <v>16</v>
      </c>
      <c r="I17" s="21" t="s">
        <v>61</v>
      </c>
      <c r="J17" s="54" t="s">
        <v>37</v>
      </c>
      <c r="K17" s="2"/>
      <c r="L17" s="2"/>
      <c r="M17" s="2"/>
      <c r="N17" s="2"/>
      <c r="O17" s="3"/>
    </row>
    <row r="18" spans="2:15" x14ac:dyDescent="0.25">
      <c r="B18" s="44">
        <v>43215</v>
      </c>
      <c r="C18" s="26" t="s">
        <v>40</v>
      </c>
      <c r="D18" s="29">
        <v>43250</v>
      </c>
      <c r="E18" s="54" t="s">
        <v>35</v>
      </c>
      <c r="F18" s="17" t="s">
        <v>41</v>
      </c>
      <c r="G18" s="24">
        <f>D18-B18</f>
        <v>35</v>
      </c>
      <c r="H18" s="17">
        <v>21</v>
      </c>
      <c r="I18" s="21">
        <v>13</v>
      </c>
      <c r="J18" s="54" t="s">
        <v>25</v>
      </c>
      <c r="K18" s="2"/>
      <c r="L18" s="2"/>
      <c r="M18" s="2"/>
      <c r="N18" s="2"/>
      <c r="O18" s="3"/>
    </row>
    <row r="19" spans="2:15" x14ac:dyDescent="0.25">
      <c r="B19" s="44">
        <v>43482</v>
      </c>
      <c r="C19" s="26" t="s">
        <v>34</v>
      </c>
      <c r="D19" s="29">
        <v>43531</v>
      </c>
      <c r="E19" s="54" t="s">
        <v>35</v>
      </c>
      <c r="F19" s="17" t="s">
        <v>36</v>
      </c>
      <c r="G19" s="24">
        <f>D19-B19</f>
        <v>49</v>
      </c>
      <c r="H19" s="6">
        <v>75</v>
      </c>
      <c r="I19" s="21" t="s">
        <v>61</v>
      </c>
      <c r="J19" s="54" t="s">
        <v>37</v>
      </c>
      <c r="K19" s="2"/>
      <c r="L19" s="2"/>
      <c r="M19" s="2"/>
      <c r="N19" s="2"/>
      <c r="O19" s="3"/>
    </row>
    <row r="20" spans="2:15" x14ac:dyDescent="0.25">
      <c r="C20" s="9"/>
      <c r="E20" s="54"/>
      <c r="F20" s="17"/>
      <c r="H20" s="6"/>
      <c r="J20" s="54"/>
      <c r="K20" s="2"/>
      <c r="L20" s="2"/>
      <c r="M20" s="2"/>
      <c r="N20" s="2"/>
      <c r="O20" s="3"/>
    </row>
    <row r="21" spans="2:15" x14ac:dyDescent="0.25">
      <c r="C21" s="9"/>
      <c r="E21" s="54"/>
      <c r="F21" s="18"/>
      <c r="G21" s="30"/>
      <c r="H21" s="6"/>
      <c r="J21" s="53"/>
      <c r="K21" s="2"/>
      <c r="L21" s="2"/>
      <c r="M21" s="2"/>
      <c r="N21" s="2"/>
      <c r="O21" s="3"/>
    </row>
    <row r="22" spans="2:15" x14ac:dyDescent="0.25">
      <c r="B22" s="42" t="s">
        <v>42</v>
      </c>
      <c r="C22" s="9"/>
      <c r="E22" s="54"/>
      <c r="F22" s="18"/>
      <c r="G22" s="30"/>
      <c r="H22" s="6"/>
      <c r="J22" s="53"/>
      <c r="K22" s="2"/>
      <c r="L22" s="2"/>
      <c r="M22" s="2"/>
      <c r="N22" s="2"/>
      <c r="O22" s="3"/>
    </row>
    <row r="23" spans="2:15" x14ac:dyDescent="0.25">
      <c r="B23" s="44">
        <v>40017</v>
      </c>
      <c r="C23" s="26" t="s">
        <v>15</v>
      </c>
      <c r="D23" s="29">
        <v>40045</v>
      </c>
      <c r="E23" s="56" t="s">
        <v>32</v>
      </c>
      <c r="F23" t="s">
        <v>55</v>
      </c>
      <c r="G23" s="24">
        <f t="shared" ref="G23:G29" si="1">D23-B23</f>
        <v>28</v>
      </c>
      <c r="H23" s="6">
        <v>1</v>
      </c>
      <c r="I23" s="21" t="s">
        <v>61</v>
      </c>
      <c r="J23" s="54" t="s">
        <v>17</v>
      </c>
      <c r="K23" s="2"/>
      <c r="L23" s="2"/>
      <c r="M23" s="2"/>
      <c r="N23" s="2"/>
      <c r="O23" s="3"/>
    </row>
    <row r="24" spans="2:15" x14ac:dyDescent="0.25">
      <c r="B24" s="50">
        <v>41578</v>
      </c>
      <c r="C24" s="14" t="s">
        <v>45</v>
      </c>
      <c r="D24" s="29">
        <v>41620</v>
      </c>
      <c r="E24" s="54" t="s">
        <v>51</v>
      </c>
      <c r="F24" t="s">
        <v>54</v>
      </c>
      <c r="G24" s="24">
        <f t="shared" si="1"/>
        <v>42</v>
      </c>
      <c r="H24" s="6">
        <v>1</v>
      </c>
      <c r="I24" s="21" t="s">
        <v>61</v>
      </c>
      <c r="J24" s="53" t="s">
        <v>17</v>
      </c>
      <c r="K24" s="2"/>
      <c r="L24" s="2"/>
      <c r="M24" s="2"/>
      <c r="N24" s="2"/>
      <c r="O24" s="3"/>
    </row>
    <row r="25" spans="2:15" x14ac:dyDescent="0.25">
      <c r="B25" s="50">
        <v>41834</v>
      </c>
      <c r="C25" s="14" t="s">
        <v>49</v>
      </c>
      <c r="D25" s="29">
        <v>41876</v>
      </c>
      <c r="E25" s="54" t="s">
        <v>51</v>
      </c>
      <c r="F25" t="s">
        <v>50</v>
      </c>
      <c r="G25" s="24">
        <f t="shared" si="1"/>
        <v>42</v>
      </c>
      <c r="H25" s="6">
        <v>7</v>
      </c>
      <c r="I25" s="21" t="s">
        <v>61</v>
      </c>
      <c r="J25" s="53" t="s">
        <v>17</v>
      </c>
      <c r="K25" s="2"/>
      <c r="L25" s="2"/>
      <c r="M25" s="2"/>
      <c r="N25" s="2"/>
      <c r="O25" s="3"/>
    </row>
    <row r="26" spans="2:15" x14ac:dyDescent="0.25">
      <c r="B26" s="50">
        <v>42836</v>
      </c>
      <c r="C26" s="14" t="s">
        <v>46</v>
      </c>
      <c r="D26" s="29">
        <v>42878</v>
      </c>
      <c r="E26" s="54" t="s">
        <v>32</v>
      </c>
      <c r="F26" t="s">
        <v>53</v>
      </c>
      <c r="G26" s="24">
        <f t="shared" si="1"/>
        <v>42</v>
      </c>
      <c r="H26" s="6">
        <v>61</v>
      </c>
      <c r="I26" s="21" t="s">
        <v>61</v>
      </c>
      <c r="J26" s="54" t="s">
        <v>47</v>
      </c>
      <c r="K26" s="2"/>
      <c r="L26" s="2"/>
      <c r="M26" s="2"/>
      <c r="N26" s="2"/>
      <c r="O26" s="3"/>
    </row>
    <row r="27" spans="2:15" x14ac:dyDescent="0.25">
      <c r="B27" s="44">
        <v>43360</v>
      </c>
      <c r="C27" s="40" t="s">
        <v>14</v>
      </c>
      <c r="D27" s="29">
        <v>43399</v>
      </c>
      <c r="E27" s="55" t="s">
        <v>19</v>
      </c>
      <c r="F27" t="s">
        <v>48</v>
      </c>
      <c r="G27" s="24">
        <f t="shared" si="1"/>
        <v>39</v>
      </c>
      <c r="H27" s="6">
        <v>135</v>
      </c>
      <c r="I27" s="21">
        <v>0</v>
      </c>
      <c r="J27" s="53" t="s">
        <v>22</v>
      </c>
      <c r="K27" s="2"/>
      <c r="L27" s="2"/>
      <c r="M27" s="2"/>
      <c r="N27" s="2"/>
      <c r="O27" s="3"/>
    </row>
    <row r="28" spans="2:15" x14ac:dyDescent="0.25">
      <c r="B28" s="44">
        <v>43451</v>
      </c>
      <c r="C28" s="14" t="s">
        <v>7</v>
      </c>
      <c r="D28" s="29">
        <v>43496</v>
      </c>
      <c r="E28" s="55" t="s">
        <v>20</v>
      </c>
      <c r="F28" t="s">
        <v>56</v>
      </c>
      <c r="G28" s="24">
        <f t="shared" si="1"/>
        <v>45</v>
      </c>
      <c r="H28" s="17">
        <v>19</v>
      </c>
      <c r="I28" s="21" t="s">
        <v>61</v>
      </c>
      <c r="J28" s="53" t="s">
        <v>17</v>
      </c>
      <c r="K28" s="2"/>
      <c r="L28" s="2"/>
      <c r="M28" s="2"/>
      <c r="N28" s="2"/>
      <c r="O28" s="3"/>
    </row>
    <row r="29" spans="2:15" x14ac:dyDescent="0.25">
      <c r="B29" s="49">
        <v>43586</v>
      </c>
      <c r="C29" s="40" t="s">
        <v>44</v>
      </c>
      <c r="D29" s="29">
        <v>43616</v>
      </c>
      <c r="E29" s="54" t="s">
        <v>51</v>
      </c>
      <c r="F29" t="s">
        <v>52</v>
      </c>
      <c r="G29" s="24">
        <f t="shared" si="1"/>
        <v>30</v>
      </c>
      <c r="H29" s="6">
        <v>23</v>
      </c>
      <c r="I29" s="21">
        <v>16</v>
      </c>
      <c r="J29" s="53" t="s">
        <v>22</v>
      </c>
      <c r="K29" s="2"/>
      <c r="L29" s="2"/>
      <c r="M29" s="2"/>
      <c r="N29" s="2"/>
      <c r="O29" s="3"/>
    </row>
    <row r="30" spans="2:15" x14ac:dyDescent="0.25">
      <c r="B30" s="48"/>
      <c r="C30" s="14"/>
      <c r="D30" s="29"/>
      <c r="G30" s="47"/>
      <c r="H30" s="6"/>
      <c r="J30" s="18"/>
      <c r="K30" s="2"/>
      <c r="L30" s="2"/>
      <c r="M30" s="2"/>
      <c r="N30" s="2"/>
      <c r="O30" s="3"/>
    </row>
    <row r="31" spans="2:15" x14ac:dyDescent="0.25">
      <c r="C31" s="9"/>
      <c r="H31" s="6"/>
      <c r="J31" s="18"/>
      <c r="K31" s="2"/>
      <c r="L31" s="2"/>
      <c r="M31" s="2"/>
      <c r="N31" s="2"/>
      <c r="O31" s="3"/>
    </row>
    <row r="32" spans="2:15" x14ac:dyDescent="0.25">
      <c r="C32" s="9"/>
      <c r="H32" s="6"/>
      <c r="I32" s="27"/>
      <c r="K32" s="5"/>
      <c r="L32" s="5"/>
      <c r="M32" s="5"/>
      <c r="N32" s="5"/>
      <c r="O32" s="5"/>
    </row>
    <row r="33" spans="1:15" x14ac:dyDescent="0.25">
      <c r="C33" s="9"/>
      <c r="H33" s="6"/>
      <c r="I33" s="27"/>
      <c r="K33" s="5"/>
      <c r="L33" s="5"/>
      <c r="M33" s="5"/>
      <c r="N33" s="5"/>
      <c r="O33" s="5"/>
    </row>
    <row r="34" spans="1:15" x14ac:dyDescent="0.25">
      <c r="C34" s="9"/>
      <c r="H34" s="6"/>
      <c r="I34" s="27"/>
      <c r="K34" s="10"/>
      <c r="L34" s="4"/>
      <c r="M34" s="4"/>
      <c r="N34" s="4"/>
      <c r="O34" s="4"/>
    </row>
    <row r="35" spans="1:15" x14ac:dyDescent="0.25">
      <c r="C35" s="9"/>
      <c r="F35" s="6"/>
      <c r="G35" s="31"/>
      <c r="H35" s="6"/>
      <c r="I35" s="27"/>
      <c r="J35" s="20"/>
      <c r="K35" s="10"/>
      <c r="L35" s="4"/>
      <c r="M35" s="4"/>
      <c r="N35" s="4"/>
      <c r="O35" s="4"/>
    </row>
    <row r="36" spans="1:15" x14ac:dyDescent="0.25">
      <c r="C36" s="9"/>
      <c r="F36" s="6"/>
      <c r="G36" s="31"/>
      <c r="H36" s="6"/>
      <c r="I36" s="27"/>
      <c r="J36" s="20"/>
      <c r="K36" s="10"/>
      <c r="L36" s="4"/>
      <c r="M36" s="4"/>
      <c r="N36" s="4"/>
      <c r="O36" s="4"/>
    </row>
    <row r="37" spans="1:15" x14ac:dyDescent="0.25">
      <c r="C37" s="9"/>
      <c r="F37" s="6"/>
      <c r="G37" s="31"/>
      <c r="H37" s="6"/>
      <c r="I37" s="27"/>
      <c r="J37" s="11"/>
      <c r="K37" s="10"/>
      <c r="L37" s="4"/>
      <c r="M37" s="4"/>
      <c r="N37" s="4"/>
      <c r="O37" s="4"/>
    </row>
    <row r="38" spans="1:15" x14ac:dyDescent="0.25">
      <c r="C38" s="9"/>
      <c r="F38" s="6"/>
      <c r="G38" s="31"/>
      <c r="H38" s="6"/>
      <c r="I38" s="27"/>
      <c r="J38" s="11"/>
      <c r="K38" s="10"/>
      <c r="L38" s="4"/>
      <c r="M38" s="4"/>
      <c r="N38" s="4"/>
      <c r="O38" s="4"/>
    </row>
    <row r="39" spans="1:15" s="12" customFormat="1" x14ac:dyDescent="0.25">
      <c r="A39"/>
      <c r="B39" s="17"/>
      <c r="C39" s="9"/>
      <c r="D39" s="24"/>
      <c r="E39" s="17"/>
      <c r="F39" s="19"/>
      <c r="G39" s="33"/>
      <c r="H39" s="6"/>
      <c r="I39" s="27"/>
      <c r="J39" s="11"/>
    </row>
    <row r="40" spans="1:15" s="12" customFormat="1" x14ac:dyDescent="0.25">
      <c r="A40"/>
      <c r="B40" s="17"/>
      <c r="C40" s="9"/>
      <c r="D40" s="24"/>
      <c r="E40" s="17"/>
      <c r="F40" s="19"/>
      <c r="G40" s="33"/>
      <c r="H40" s="6"/>
      <c r="I40" s="27"/>
      <c r="J40" s="11"/>
    </row>
    <row r="41" spans="1:15" s="12" customFormat="1" x14ac:dyDescent="0.25">
      <c r="B41" s="21"/>
      <c r="C41" s="9"/>
      <c r="D41" s="25"/>
      <c r="E41" s="21"/>
      <c r="F41" s="19"/>
      <c r="G41" s="33"/>
      <c r="H41" s="6"/>
      <c r="I41" s="27"/>
      <c r="J41" s="11"/>
    </row>
    <row r="42" spans="1:15" s="12" customFormat="1" x14ac:dyDescent="0.25">
      <c r="B42" s="21"/>
      <c r="C42" s="9"/>
      <c r="D42" s="25"/>
      <c r="E42" s="21"/>
      <c r="F42" s="19"/>
      <c r="G42" s="33"/>
      <c r="H42" s="6"/>
      <c r="I42" s="27"/>
      <c r="J42" s="21"/>
    </row>
    <row r="43" spans="1:15" s="12" customFormat="1" x14ac:dyDescent="0.25">
      <c r="B43" s="21"/>
      <c r="C43" s="9"/>
      <c r="D43" s="25"/>
      <c r="E43" s="21"/>
      <c r="F43" s="19"/>
      <c r="G43" s="33"/>
      <c r="H43" s="6"/>
      <c r="I43" s="27"/>
      <c r="J43" s="21"/>
    </row>
    <row r="44" spans="1:15" s="12" customFormat="1" x14ac:dyDescent="0.25">
      <c r="B44" s="21"/>
      <c r="C44" s="9"/>
      <c r="D44" s="25"/>
      <c r="E44" s="21"/>
      <c r="F44" s="11"/>
      <c r="G44" s="36"/>
      <c r="H44" s="6"/>
      <c r="I44" s="27"/>
      <c r="J44" s="21"/>
    </row>
    <row r="45" spans="1:15" s="12" customFormat="1" x14ac:dyDescent="0.25">
      <c r="B45" s="21"/>
      <c r="C45" s="9"/>
      <c r="D45" s="24"/>
      <c r="E45" s="17"/>
      <c r="F45"/>
      <c r="G45" s="24"/>
      <c r="H45" s="19"/>
      <c r="I45" s="27"/>
      <c r="J45" s="21"/>
    </row>
    <row r="46" spans="1:15" x14ac:dyDescent="0.25">
      <c r="A46" s="12"/>
      <c r="B46" s="21"/>
      <c r="C46" s="9"/>
      <c r="H46" s="19"/>
      <c r="I46" s="27"/>
      <c r="J46" s="21"/>
    </row>
    <row r="47" spans="1:15" x14ac:dyDescent="0.25">
      <c r="A47" s="12"/>
      <c r="B47" s="21"/>
      <c r="C47" s="9"/>
      <c r="H47" s="19"/>
      <c r="I47" s="27"/>
      <c r="J47" s="21"/>
    </row>
    <row r="48" spans="1:15" x14ac:dyDescent="0.25">
      <c r="C48" s="9"/>
      <c r="F48" s="7"/>
      <c r="G48" s="34"/>
      <c r="H48" s="19"/>
      <c r="I48" s="27"/>
      <c r="J48" s="21"/>
    </row>
    <row r="49" spans="3:9" x14ac:dyDescent="0.25">
      <c r="C49" s="9"/>
      <c r="F49" s="8"/>
      <c r="G49" s="32"/>
      <c r="H49" s="19"/>
      <c r="I49" s="27"/>
    </row>
    <row r="50" spans="3:9" x14ac:dyDescent="0.25">
      <c r="C50" s="9"/>
      <c r="F50" s="7"/>
      <c r="G50" s="34"/>
      <c r="H50" s="11"/>
      <c r="I50" s="27"/>
    </row>
    <row r="51" spans="3:9" x14ac:dyDescent="0.25">
      <c r="C51" s="9"/>
      <c r="F51" s="11"/>
      <c r="G51" s="36"/>
      <c r="H51" s="6"/>
      <c r="I51" s="27"/>
    </row>
    <row r="52" spans="3:9" x14ac:dyDescent="0.25">
      <c r="C52" s="9"/>
      <c r="H52" s="6"/>
      <c r="I52" s="27"/>
    </row>
    <row r="53" spans="3:9" x14ac:dyDescent="0.25">
      <c r="C53" s="9"/>
      <c r="H53" s="19"/>
      <c r="I53" s="27"/>
    </row>
    <row r="54" spans="3:9" x14ac:dyDescent="0.25">
      <c r="C54" s="9"/>
      <c r="H54" s="19"/>
      <c r="I54" s="27"/>
    </row>
    <row r="55" spans="3:9" x14ac:dyDescent="0.25">
      <c r="C55" s="9"/>
      <c r="F55" s="5"/>
      <c r="G55" s="37"/>
      <c r="H55" s="19"/>
      <c r="I55" s="27"/>
    </row>
    <row r="56" spans="3:9" x14ac:dyDescent="0.25">
      <c r="C56" s="9"/>
      <c r="F56" s="11"/>
      <c r="G56" s="36"/>
      <c r="H56" s="19"/>
      <c r="I56" s="27"/>
    </row>
    <row r="57" spans="3:9" x14ac:dyDescent="0.25">
      <c r="C57" s="9"/>
      <c r="F57" s="11"/>
      <c r="G57" s="36"/>
      <c r="H57" s="19"/>
      <c r="I57" s="27"/>
    </row>
    <row r="58" spans="3:9" x14ac:dyDescent="0.25">
      <c r="C58" s="9"/>
      <c r="F58" s="11"/>
      <c r="G58" s="36"/>
      <c r="H58" s="19"/>
      <c r="I58" s="27"/>
    </row>
    <row r="59" spans="3:9" x14ac:dyDescent="0.25">
      <c r="H59" s="19"/>
      <c r="I59" s="27"/>
    </row>
    <row r="60" spans="3:9" x14ac:dyDescent="0.25">
      <c r="C60" s="15"/>
      <c r="F60" s="16"/>
      <c r="G60" s="35"/>
      <c r="H60" s="19"/>
      <c r="I60" s="27"/>
    </row>
    <row r="61" spans="3:9" x14ac:dyDescent="0.25">
      <c r="C61" s="15"/>
      <c r="F61" s="16"/>
      <c r="G61" s="35"/>
      <c r="H61" s="19"/>
      <c r="I61" s="27"/>
    </row>
    <row r="62" spans="3:9" x14ac:dyDescent="0.25">
      <c r="C62" s="15"/>
      <c r="F62" s="16"/>
      <c r="G62" s="35"/>
      <c r="H62" s="19"/>
      <c r="I62" s="27"/>
    </row>
    <row r="63" spans="3:9" ht="15.75" thickBot="1" x14ac:dyDescent="0.3">
      <c r="C63" s="15"/>
      <c r="D63" s="39"/>
      <c r="E63" s="51"/>
      <c r="F63" s="16"/>
      <c r="G63" s="35"/>
      <c r="H63" s="23"/>
      <c r="I63" s="27"/>
    </row>
    <row r="64" spans="3:9" x14ac:dyDescent="0.25">
      <c r="H64" s="22"/>
      <c r="I64" s="27"/>
    </row>
    <row r="65" spans="2:9" x14ac:dyDescent="0.25">
      <c r="H65" s="11"/>
      <c r="I65" s="27"/>
    </row>
    <row r="66" spans="2:9" x14ac:dyDescent="0.25">
      <c r="H66" s="28"/>
      <c r="I66" s="27"/>
    </row>
    <row r="67" spans="2:9" x14ac:dyDescent="0.25">
      <c r="F67" s="1"/>
      <c r="G67" s="38"/>
      <c r="H67" s="21"/>
      <c r="I67" s="27"/>
    </row>
    <row r="68" spans="2:9" x14ac:dyDescent="0.25">
      <c r="H68" s="21"/>
      <c r="I68" s="27"/>
    </row>
    <row r="69" spans="2:9" x14ac:dyDescent="0.25">
      <c r="H69" s="21"/>
      <c r="I69" s="27"/>
    </row>
    <row r="70" spans="2:9" x14ac:dyDescent="0.25">
      <c r="D70" s="38"/>
      <c r="E70" s="46"/>
      <c r="I70" s="27"/>
    </row>
    <row r="71" spans="2:9" x14ac:dyDescent="0.25">
      <c r="B71" s="46"/>
      <c r="I71" s="27"/>
    </row>
    <row r="72" spans="2:9" x14ac:dyDescent="0.25">
      <c r="B72" s="46"/>
      <c r="H72" s="18"/>
      <c r="I72" s="27"/>
    </row>
    <row r="73" spans="2:9" x14ac:dyDescent="0.25">
      <c r="B73" s="46"/>
      <c r="H73" s="18"/>
      <c r="I73" s="27"/>
    </row>
    <row r="74" spans="2:9" x14ac:dyDescent="0.25">
      <c r="B74" s="46"/>
      <c r="H74" s="18"/>
      <c r="I74" s="27"/>
    </row>
    <row r="75" spans="2:9" x14ac:dyDescent="0.25">
      <c r="B75" s="46"/>
      <c r="C75" s="1"/>
      <c r="H75" s="18"/>
      <c r="I75" s="27"/>
    </row>
    <row r="76" spans="2:9" x14ac:dyDescent="0.25">
      <c r="B76" s="46"/>
      <c r="C76" s="1"/>
      <c r="H76" s="18"/>
      <c r="I76" s="27"/>
    </row>
    <row r="77" spans="2:9" x14ac:dyDescent="0.25">
      <c r="B77" s="46"/>
      <c r="C77" s="1"/>
      <c r="H77" s="18"/>
      <c r="I77" s="27"/>
    </row>
    <row r="78" spans="2:9" x14ac:dyDescent="0.25">
      <c r="B78" s="46"/>
      <c r="C78" s="1"/>
      <c r="H78" s="18"/>
    </row>
    <row r="79" spans="2:9" x14ac:dyDescent="0.25">
      <c r="B79" s="46"/>
      <c r="C79" s="1"/>
      <c r="H79" s="18"/>
    </row>
    <row r="80" spans="2:9" x14ac:dyDescent="0.25">
      <c r="B80" s="46"/>
      <c r="C80" s="1"/>
      <c r="H80" s="18"/>
    </row>
    <row r="81" spans="8:8" x14ac:dyDescent="0.25">
      <c r="H81" s="18"/>
    </row>
  </sheetData>
  <sortState xmlns:xlrd2="http://schemas.microsoft.com/office/spreadsheetml/2017/richdata2" ref="A16:O19">
    <sortCondition ref="B16:B19"/>
  </sortState>
  <hyperlinks>
    <hyperlink ref="C12" r:id="rId1" xr:uid="{1845D561-BD94-426C-8DA3-0EE839B59D98}"/>
    <hyperlink ref="C28" r:id="rId2" xr:uid="{AFA2FF8D-EA91-411C-84D6-2D04D48CA0DF}"/>
    <hyperlink ref="C6" r:id="rId3" xr:uid="{2368445E-CFED-4AFB-8D42-DD2BA8DD32B4}"/>
    <hyperlink ref="C8" r:id="rId4" xr:uid="{991FE6A7-92D9-4E2F-8910-238BD953FBE3}"/>
    <hyperlink ref="C10" r:id="rId5" xr:uid="{F81DFFF2-336E-43E7-8D29-B43A13F538CA}"/>
    <hyperlink ref="C16" r:id="rId6" xr:uid="{4C52DCCA-AB0C-4F27-90EC-255D20F5BE95}"/>
    <hyperlink ref="C7" r:id="rId7" xr:uid="{B67DD98E-97CD-4FA5-8515-94EFDC1DBDE9}"/>
    <hyperlink ref="C27" r:id="rId8" xr:uid="{D525A6A3-4C85-4E55-BF4C-9C86243F21E0}"/>
    <hyperlink ref="C23" r:id="rId9" xr:uid="{996B469F-F062-4A15-9C2C-B585C49A908C}"/>
    <hyperlink ref="C11" r:id="rId10" xr:uid="{6BE9E6AD-488B-497D-AEAE-27A31461ECC2}"/>
    <hyperlink ref="C9" r:id="rId11" xr:uid="{9E4E4525-046C-4EEB-B89D-0D151B1BBD89}"/>
    <hyperlink ref="C19" r:id="rId12" xr:uid="{F3D52CD7-506C-410C-8389-7BDE1AF1B200}"/>
    <hyperlink ref="C17" r:id="rId13" xr:uid="{93D64C10-6B9C-49B5-8FA2-4BD48C453351}"/>
    <hyperlink ref="C18" r:id="rId14" xr:uid="{E9220A5F-835E-403B-9E5D-5F04AB3F1D97}"/>
    <hyperlink ref="C29" r:id="rId15" xr:uid="{42EEB27C-896F-452C-9F49-E8FBBDD0F26B}"/>
    <hyperlink ref="C26" r:id="rId16" xr:uid="{4AC6C6A5-9C0F-4AA4-80F9-718FA0FF2DA0}"/>
    <hyperlink ref="C24" r:id="rId17" xr:uid="{24BECB10-9787-41F4-AF62-32FF7F95ABAC}"/>
    <hyperlink ref="C25" r:id="rId18" xr:uid="{C40630E2-7490-40EE-A8F8-3D0BAA5CDCA9}"/>
  </hyperlinks>
  <pageMargins left="0.7" right="0.7" top="0.75" bottom="0.75" header="0.3" footer="0.3"/>
  <pageSetup paperSize="9" orientation="portrait" horizontalDpi="4294967293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3F61-9566-4861-8BCA-F3E051BBDE1E}">
  <dimension ref="B2:M26"/>
  <sheetViews>
    <sheetView workbookViewId="0">
      <selection activeCell="H4" sqref="H4"/>
    </sheetView>
  </sheetViews>
  <sheetFormatPr defaultRowHeight="15" x14ac:dyDescent="0.25"/>
  <cols>
    <col min="3" max="3" width="35.140625" customWidth="1"/>
    <col min="9" max="9" width="27.140625" customWidth="1"/>
  </cols>
  <sheetData>
    <row r="2" spans="2:13" x14ac:dyDescent="0.25">
      <c r="B2" s="1" t="s">
        <v>83</v>
      </c>
      <c r="C2" s="62" t="s">
        <v>84</v>
      </c>
      <c r="D2" s="1"/>
    </row>
    <row r="3" spans="2:13" x14ac:dyDescent="0.25">
      <c r="B3" s="1"/>
      <c r="C3" s="1"/>
      <c r="D3" s="1"/>
    </row>
    <row r="4" spans="2:13" ht="15.75" thickBot="1" x14ac:dyDescent="0.3">
      <c r="B4" s="1"/>
      <c r="C4" s="1"/>
      <c r="D4" s="1"/>
    </row>
    <row r="5" spans="2:13" x14ac:dyDescent="0.25">
      <c r="B5">
        <v>1</v>
      </c>
      <c r="C5" s="59" t="s">
        <v>63</v>
      </c>
      <c r="D5" s="57">
        <v>362735</v>
      </c>
      <c r="E5" s="58">
        <f t="shared" ref="E5:E25" si="0">D5/$D$26</f>
        <v>0.1984143697874759</v>
      </c>
      <c r="I5" s="59" t="s">
        <v>85</v>
      </c>
      <c r="J5" s="57">
        <v>53919</v>
      </c>
      <c r="K5" s="5">
        <f>J5/D15</f>
        <v>0.71786712821195575</v>
      </c>
      <c r="L5" t="s">
        <v>94</v>
      </c>
    </row>
    <row r="6" spans="2:13" x14ac:dyDescent="0.25">
      <c r="B6">
        <v>2</v>
      </c>
      <c r="C6" s="51" t="s">
        <v>64</v>
      </c>
      <c r="D6" s="57">
        <v>237585</v>
      </c>
      <c r="E6" s="58">
        <f t="shared" si="0"/>
        <v>0.12995789776546918</v>
      </c>
      <c r="I6" s="51" t="s">
        <v>89</v>
      </c>
      <c r="J6" s="57">
        <v>26907</v>
      </c>
      <c r="K6" s="58">
        <f t="shared" ref="K6:K13" si="1">J6/$J$5</f>
        <v>0.49902631725365826</v>
      </c>
      <c r="L6" s="63">
        <f>J6/$D$26</f>
        <v>1.4718004735886015E-2</v>
      </c>
      <c r="M6" t="s">
        <v>95</v>
      </c>
    </row>
    <row r="7" spans="2:13" x14ac:dyDescent="0.25">
      <c r="B7">
        <v>3</v>
      </c>
      <c r="C7" s="51" t="s">
        <v>65</v>
      </c>
      <c r="D7" s="57">
        <v>190330</v>
      </c>
      <c r="E7" s="58">
        <f t="shared" si="0"/>
        <v>0.10410963100238545</v>
      </c>
      <c r="I7" s="51" t="s">
        <v>86</v>
      </c>
      <c r="J7" s="57">
        <v>10844</v>
      </c>
      <c r="K7" s="58">
        <f t="shared" si="1"/>
        <v>0.20111648954913852</v>
      </c>
      <c r="L7" s="63">
        <f t="shared" ref="L7:L13" si="2">J7/$D$26</f>
        <v>5.9316179193499071E-3</v>
      </c>
    </row>
    <row r="8" spans="2:13" x14ac:dyDescent="0.25">
      <c r="B8">
        <v>4</v>
      </c>
      <c r="C8" s="51" t="s">
        <v>66</v>
      </c>
      <c r="D8" s="57">
        <v>166185</v>
      </c>
      <c r="E8" s="58">
        <f t="shared" si="0"/>
        <v>9.0902427510804532E-2</v>
      </c>
      <c r="I8" s="51" t="s">
        <v>87</v>
      </c>
      <c r="J8" s="57">
        <v>6746</v>
      </c>
      <c r="K8" s="58">
        <f t="shared" si="1"/>
        <v>0.12511359632040653</v>
      </c>
      <c r="L8" s="63">
        <f t="shared" si="2"/>
        <v>3.690030845069575E-3</v>
      </c>
    </row>
    <row r="9" spans="2:13" x14ac:dyDescent="0.25">
      <c r="B9">
        <v>5</v>
      </c>
      <c r="C9" s="51" t="s">
        <v>67</v>
      </c>
      <c r="D9" s="57">
        <v>112285</v>
      </c>
      <c r="E9" s="58">
        <f t="shared" si="0"/>
        <v>6.1419376436204751E-2</v>
      </c>
      <c r="I9" s="51" t="s">
        <v>90</v>
      </c>
      <c r="J9" s="57">
        <v>4631</v>
      </c>
      <c r="K9" s="58">
        <f t="shared" si="1"/>
        <v>8.5888091396353797E-2</v>
      </c>
      <c r="L9" s="63">
        <f t="shared" si="2"/>
        <v>2.5331356127360218E-3</v>
      </c>
    </row>
    <row r="10" spans="2:13" x14ac:dyDescent="0.25">
      <c r="B10">
        <v>6</v>
      </c>
      <c r="C10" s="51" t="s">
        <v>68</v>
      </c>
      <c r="D10" s="57">
        <v>108590</v>
      </c>
      <c r="E10" s="58">
        <f t="shared" si="0"/>
        <v>5.9398228500756767E-2</v>
      </c>
      <c r="I10" s="51" t="s">
        <v>88</v>
      </c>
      <c r="J10" s="57">
        <v>1586</v>
      </c>
      <c r="K10" s="58">
        <f t="shared" si="1"/>
        <v>2.9414492108533169E-2</v>
      </c>
      <c r="L10" s="63">
        <f t="shared" si="2"/>
        <v>8.675346754047356E-4</v>
      </c>
    </row>
    <row r="11" spans="2:13" x14ac:dyDescent="0.25">
      <c r="B11">
        <v>7</v>
      </c>
      <c r="C11" s="51" t="s">
        <v>69</v>
      </c>
      <c r="D11" s="57">
        <v>97440</v>
      </c>
      <c r="E11" s="58">
        <f t="shared" si="0"/>
        <v>5.3299229994601155E-2</v>
      </c>
      <c r="I11" s="61" t="s">
        <v>93</v>
      </c>
      <c r="J11" s="57">
        <v>1509</v>
      </c>
      <c r="K11" s="58">
        <f t="shared" si="1"/>
        <v>2.7986424080565293E-2</v>
      </c>
      <c r="L11" s="63">
        <f t="shared" si="2"/>
        <v>8.2541603101245014E-4</v>
      </c>
    </row>
    <row r="12" spans="2:13" x14ac:dyDescent="0.25">
      <c r="B12">
        <v>8</v>
      </c>
      <c r="C12" s="51" t="s">
        <v>70</v>
      </c>
      <c r="D12" s="57">
        <v>94560</v>
      </c>
      <c r="E12" s="58">
        <f t="shared" si="0"/>
        <v>5.1723883295253341E-2</v>
      </c>
      <c r="I12" s="51" t="s">
        <v>91</v>
      </c>
      <c r="J12" s="57">
        <v>1155</v>
      </c>
      <c r="K12" s="58">
        <f t="shared" si="1"/>
        <v>2.1421020419518166E-2</v>
      </c>
      <c r="L12" s="63">
        <f t="shared" si="2"/>
        <v>6.3177966588428094E-4</v>
      </c>
    </row>
    <row r="13" spans="2:13" ht="15.75" thickBot="1" x14ac:dyDescent="0.3">
      <c r="B13">
        <v>9</v>
      </c>
      <c r="C13" s="51" t="s">
        <v>71</v>
      </c>
      <c r="D13" s="57">
        <v>94300</v>
      </c>
      <c r="E13" s="58">
        <f t="shared" si="0"/>
        <v>5.1581664496006659E-2</v>
      </c>
      <c r="I13" s="60" t="s">
        <v>92</v>
      </c>
      <c r="J13" s="57">
        <v>541</v>
      </c>
      <c r="K13" s="58">
        <f t="shared" si="1"/>
        <v>1.0033568871826258E-2</v>
      </c>
      <c r="L13" s="63">
        <f t="shared" si="2"/>
        <v>2.9592450150943373E-4</v>
      </c>
    </row>
    <row r="14" spans="2:13" x14ac:dyDescent="0.25">
      <c r="B14">
        <v>10</v>
      </c>
      <c r="C14" s="51" t="s">
        <v>72</v>
      </c>
      <c r="D14" s="57">
        <v>79595</v>
      </c>
      <c r="E14" s="58">
        <f t="shared" si="0"/>
        <v>4.3538097407843583E-2</v>
      </c>
    </row>
    <row r="15" spans="2:13" x14ac:dyDescent="0.25">
      <c r="B15">
        <v>11</v>
      </c>
      <c r="C15" s="61" t="s">
        <v>62</v>
      </c>
      <c r="D15" s="57">
        <v>75110</v>
      </c>
      <c r="E15" s="58">
        <f t="shared" si="0"/>
        <v>4.1084823120838387E-2</v>
      </c>
    </row>
    <row r="16" spans="2:13" x14ac:dyDescent="0.25">
      <c r="B16">
        <v>12</v>
      </c>
      <c r="C16" s="51" t="s">
        <v>73</v>
      </c>
      <c r="D16" s="57">
        <v>68875</v>
      </c>
      <c r="E16" s="58">
        <f t="shared" si="0"/>
        <v>3.7674306915826711E-2</v>
      </c>
    </row>
    <row r="17" spans="2:5" x14ac:dyDescent="0.25">
      <c r="B17">
        <v>13</v>
      </c>
      <c r="C17" s="51" t="s">
        <v>74</v>
      </c>
      <c r="D17" s="57">
        <v>60600</v>
      </c>
      <c r="E17" s="58">
        <f t="shared" si="0"/>
        <v>3.3147920132110327E-2</v>
      </c>
    </row>
    <row r="18" spans="2:5" x14ac:dyDescent="0.25">
      <c r="B18">
        <v>14</v>
      </c>
      <c r="C18" s="51" t="s">
        <v>75</v>
      </c>
      <c r="D18" s="57">
        <v>47270</v>
      </c>
      <c r="E18" s="58">
        <f t="shared" si="0"/>
        <v>2.5856471693809488E-2</v>
      </c>
    </row>
    <row r="19" spans="2:5" x14ac:dyDescent="0.25">
      <c r="B19">
        <v>15</v>
      </c>
      <c r="C19" s="51" t="s">
        <v>76</v>
      </c>
      <c r="D19" s="57">
        <v>27930</v>
      </c>
      <c r="E19" s="58">
        <f t="shared" si="0"/>
        <v>1.5277581011383521E-2</v>
      </c>
    </row>
    <row r="20" spans="2:5" x14ac:dyDescent="0.25">
      <c r="B20">
        <v>16</v>
      </c>
      <c r="C20" s="51" t="s">
        <v>77</v>
      </c>
      <c r="D20" s="57">
        <v>1920</v>
      </c>
      <c r="E20" s="58">
        <f t="shared" si="0"/>
        <v>1.050231132898545E-3</v>
      </c>
    </row>
    <row r="21" spans="2:5" x14ac:dyDescent="0.25">
      <c r="B21">
        <v>17</v>
      </c>
      <c r="C21" s="51" t="s">
        <v>78</v>
      </c>
      <c r="D21" s="57">
        <v>1440</v>
      </c>
      <c r="E21" s="58">
        <f t="shared" si="0"/>
        <v>7.8767334967390866E-4</v>
      </c>
    </row>
    <row r="22" spans="2:5" x14ac:dyDescent="0.25">
      <c r="B22">
        <v>18</v>
      </c>
      <c r="C22" s="51" t="s">
        <v>79</v>
      </c>
      <c r="D22" s="57">
        <v>800</v>
      </c>
      <c r="E22" s="58">
        <f t="shared" si="0"/>
        <v>4.3759630537439374E-4</v>
      </c>
    </row>
    <row r="23" spans="2:5" x14ac:dyDescent="0.25">
      <c r="B23">
        <v>19</v>
      </c>
      <c r="C23" s="51" t="s">
        <v>80</v>
      </c>
      <c r="D23">
        <v>469</v>
      </c>
      <c r="E23" s="58">
        <f t="shared" si="0"/>
        <v>2.5654083402573832E-4</v>
      </c>
    </row>
    <row r="24" spans="2:5" x14ac:dyDescent="0.25">
      <c r="B24">
        <v>20</v>
      </c>
      <c r="C24" s="61" t="s">
        <v>81</v>
      </c>
      <c r="D24" s="57">
        <v>130</v>
      </c>
      <c r="E24" s="58">
        <f t="shared" si="0"/>
        <v>7.1109399623338977E-5</v>
      </c>
    </row>
    <row r="25" spans="2:5" ht="15.75" thickBot="1" x14ac:dyDescent="0.3">
      <c r="B25">
        <v>21</v>
      </c>
      <c r="C25" s="60" t="s">
        <v>82</v>
      </c>
      <c r="D25" s="57">
        <v>20</v>
      </c>
      <c r="E25" s="58">
        <f t="shared" si="0"/>
        <v>1.0939907634359843E-5</v>
      </c>
    </row>
    <row r="26" spans="2:5" x14ac:dyDescent="0.25">
      <c r="C26" s="1"/>
      <c r="D26" s="57">
        <f>SUM(D5:D25)</f>
        <v>1828169</v>
      </c>
    </row>
  </sheetData>
  <sortState xmlns:xlrd2="http://schemas.microsoft.com/office/spreadsheetml/2017/richdata2" ref="I6:K13">
    <sortCondition descending="1" ref="J6:J13"/>
  </sortState>
  <hyperlinks>
    <hyperlink ref="C2" r:id="rId1" location="/CBS/nl/dataset/81589ned/table?fromstatweb" xr:uid="{AD92E60C-89A6-4A7F-BE13-4404CE4DD9C5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Bijzonderheden</vt:lpstr>
      <vt:lpstr>Bedrijven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2019-08-13T09:40:28Z</dcterms:created>
  <dcterms:modified xsi:type="dcterms:W3CDTF">2019-10-23T15:00:29Z</dcterms:modified>
</cp:coreProperties>
</file>