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Regeldruk Bedrijven" sheetId="1" r:id="rId1"/>
  </sheets>
  <definedNames/>
  <calcPr fullCalcOnLoad="1"/>
</workbook>
</file>

<file path=xl/sharedStrings.xml><?xml version="1.0" encoding="utf-8"?>
<sst xmlns="http://schemas.openxmlformats.org/spreadsheetml/2006/main" count="192" uniqueCount="142">
  <si>
    <t>doel</t>
  </si>
  <si>
    <t>Nulmeting administratieve lasten bedrijven 2007, 16 oktober 2008</t>
  </si>
  <si>
    <t>ijkpunt 1 maart 2007</t>
  </si>
  <si>
    <t>Monitor Administratieve Lasten Bedrijven 2003, juni 2004</t>
  </si>
  <si>
    <t>ijkpunt 31 december 2002</t>
  </si>
  <si>
    <t>gerealiseerd</t>
  </si>
  <si>
    <t>Eindrapportage Regeldruk Bedrijven, 22 april 2010</t>
  </si>
  <si>
    <t>Plan van Aanpak Regeldruk Bedrijven 2007- 2011. 9 mei 2008</t>
  </si>
  <si>
    <t>Onderdeel</t>
  </si>
  <si>
    <t>Rijksbegroting Internetbijlage 6. Vermindering van regeldruk voor bedrijven, 8 mei 2009</t>
  </si>
  <si>
    <t>Plan van aanpak Merkbaar minder regeldruk voor ondernemers, 19 juli 2007</t>
  </si>
  <si>
    <t>Balk IV</t>
  </si>
  <si>
    <t>Balk II</t>
  </si>
  <si>
    <t>Rijksbegroting, Internetbijlage 6. Administratieve lastenreductie bedrijven, 13 mei 2008</t>
  </si>
  <si>
    <t>genoemde nulmeting</t>
  </si>
  <si>
    <t xml:space="preserve"> Realisatie tot nu toe </t>
  </si>
  <si>
    <t>2012 e.v.</t>
  </si>
  <si>
    <t>Administratieve Lasten</t>
  </si>
  <si>
    <t xml:space="preserve"> -25% netto </t>
  </si>
  <si>
    <t xml:space="preserve"> -13% netto</t>
  </si>
  <si>
    <t xml:space="preserve"> -28% netto</t>
  </si>
  <si>
    <t>Nalevingskosten</t>
  </si>
  <si>
    <t xml:space="preserve"> - € 544 mln</t>
  </si>
  <si>
    <t xml:space="preserve"> - € 329 mln</t>
  </si>
  <si>
    <t xml:space="preserve"> - € 994 mln</t>
  </si>
  <si>
    <t>Programma Regeldruk Bedrijven, 7 februari 2011</t>
  </si>
  <si>
    <t>Toezicht</t>
  </si>
  <si>
    <t>te verwachten reducties</t>
  </si>
  <si>
    <t>Rutte I</t>
  </si>
  <si>
    <t>Voortgang Programma Regeldruk Bedrijven 2011 - 2015, 19 september 2011</t>
  </si>
  <si>
    <t>regeldruk kunnen nu nog niet gemaakt worden. In 2012 komt hierover duidelijkheid.</t>
  </si>
  <si>
    <t xml:space="preserve">1ste helft 2011 </t>
  </si>
  <si>
    <t xml:space="preserve">2de helft 2011 </t>
  </si>
  <si>
    <t>2013 e.v.</t>
  </si>
  <si>
    <t>Totaal ( x € 1 mln.)</t>
  </si>
  <si>
    <t>Cumulatief</t>
  </si>
  <si>
    <t>Cumulatief in % t.o.v. nulmeting*</t>
  </si>
  <si>
    <t>Totale nulmeting na herindeling departementen bedraagt € 7,479 mld</t>
  </si>
  <si>
    <t>Bijlagen</t>
  </si>
  <si>
    <t>Overzicht reducties en toenames inhoudelijke nalevingskosten (INK)</t>
  </si>
  <si>
    <t>Gerealiseerde en nog te realiseren maatregelen (incl. maatregelen met toekomstig effect)</t>
  </si>
  <si>
    <t>Programma Regeldruk Bedrijven Voortgangsrapportage, 11 juni 2012</t>
  </si>
  <si>
    <t>naar verwachting ruim 11% bedragen. Voor de jaren daarna zijn maatregelen in gang</t>
  </si>
  <si>
    <t>gezet die in totaal optellen tot een reductie van bijna 24% in 2015. Het is aan een</t>
  </si>
  <si>
    <t>volgend kabinet om deze maatregelen door te zetten.</t>
  </si>
  <si>
    <t>De nalevingskosten zijn reeds met 75 miljoen euro gereduceerd en voor eind 2012 zal</t>
  </si>
  <si>
    <t>dit oplopen tot boven de 100 miljoen euro. Met de maatregelen die voor de komende</t>
  </si>
  <si>
    <t>jaren nog gepland staan kan de oorspronkelijke ambitie van 200 miljoen euro naar</t>
  </si>
  <si>
    <t>verwachting worden gerealiseerd. Ook hier is het aan een volgend kabinet om deze</t>
  </si>
  <si>
    <t>maatregelen op te pakken.</t>
  </si>
  <si>
    <t>voortgangsrapportage regeldruk bedrijven deel 1en 2, 11 juni 2012</t>
  </si>
  <si>
    <t>Kamerbrief: Goed geregeld, een verantwoorde vermindering van regeldruk 2012 - 2017, 25 april 2013</t>
  </si>
  <si>
    <t>Rutte II</t>
  </si>
  <si>
    <t>Netto reductie 2011</t>
  </si>
  <si>
    <t>Netto reductie 2012</t>
  </si>
  <si>
    <t>Netto reductie 2013, e.v.</t>
  </si>
  <si>
    <t>Dit komt neer op een netto reductiepercentage van bijna 20%.</t>
  </si>
  <si>
    <t>Kabinet</t>
  </si>
  <si>
    <t>Plannen en rapportages</t>
  </si>
  <si>
    <t>Nulmetingen en</t>
  </si>
  <si>
    <t>tussenstanden</t>
  </si>
  <si>
    <t>Toezichtslasten voor 17 domeinen veroorzaakt door rijksinspecties</t>
  </si>
  <si>
    <t>De maatregelen in deze brief aangekondigd leiden tot een verlaging van de lastendruk</t>
  </si>
  <si>
    <t>Nalevingskosten moeten bedrijven maken om te voldoen aan inhoudelijke eisen uit</t>
  </si>
  <si>
    <t>zijn – voor zover bedrijven ze niet ook zouden maken als dat niet verplicht zou zijn –</t>
  </si>
  <si>
    <t>met netto € 200 mln. verlagen.</t>
  </si>
  <si>
    <t>Prognoses</t>
  </si>
  <si>
    <t xml:space="preserve">administratieve lastenreductie bereikt is van per saldo € 3232 mln. </t>
  </si>
  <si>
    <t>administratieve lasten met € 614 mln. Dit betekent dat onder vorige kabinet een</t>
  </si>
  <si>
    <t>© Sargasso, juni 2013</t>
  </si>
  <si>
    <t>25%. IJkpunt is de stand van de administratieve lasten per 1 maart 2007, € 8 810 mld.</t>
  </si>
  <si>
    <t>Regeldruk Bedrijven - Van nulmeting naar doelen</t>
  </si>
  <si>
    <t>(ten opzichte van 2012) van de regeldruk voor bedrijven, professionals en burgers.</t>
  </si>
  <si>
    <t>Het verlagen van de regeldruk valt uiteen in het verminderen van administratieve lasten</t>
  </si>
  <si>
    <t>voor bedrijven, burgers en professionals en reductie van inhoudelijke nalevingskosten</t>
  </si>
  <si>
    <t>professionals</t>
  </si>
  <si>
    <t>Doelstelling voor deze kabinetsperiode</t>
  </si>
  <si>
    <t xml:space="preserve"> Doel 2011</t>
  </si>
  <si>
    <t>in deze kabinetsperiode van € 1.3 miljard voor bedrijven en 400 miljoen voor burgers en</t>
  </si>
  <si>
    <t>Vermindering AL ligt op schema. Met maatregelen uit reductieplannen kan</t>
  </si>
  <si>
    <t xml:space="preserve">gericht op de vermindering van de regeldruk ingevoerd. Deze maatregelen verminderen </t>
  </si>
  <si>
    <t>wet- en regelgeving, bijv. investeringen t.b.v. de brandveiligheid. Dergelijke kosten</t>
  </si>
  <si>
    <t>net als belastingen en administratieve lasten kostenverhogend. Daarom wil kabinet als</t>
  </si>
  <si>
    <t>hinderlijk ervaren, bedrijfsvreemde nalevingskosten uit hoofde van nationale wetgeving</t>
  </si>
  <si>
    <t>voor bedrijven. Maatregelen zijn in beeld gebracht die leiden tot regeldrukvermindering</t>
  </si>
  <si>
    <t>Het regeerakkoord schetst als opgave structurele verlaging per 2017 met € 2.5 miljard</t>
  </si>
  <si>
    <t>nulmeting 2002/2004</t>
  </si>
  <si>
    <t>doelstelling</t>
  </si>
  <si>
    <t xml:space="preserve">doelstelling in euro's </t>
  </si>
  <si>
    <t>doelstelling eindstand deze periode</t>
  </si>
  <si>
    <t>minder gerealiseerd</t>
  </si>
  <si>
    <t>reductie gerealiseerd</t>
  </si>
  <si>
    <t>eindstand deze periode</t>
  </si>
  <si>
    <t>ijkpunt 1 maart 2007, volgens nulmeting</t>
  </si>
  <si>
    <t>ijkpunt 1 maart 2007, volgens kabinetsmededeling</t>
  </si>
  <si>
    <t>eindstand</t>
  </si>
  <si>
    <t>gerealiseerd (incl. nalevingskosten)</t>
  </si>
  <si>
    <t>genoemde beginstand</t>
  </si>
  <si>
    <t>doelstelling incl. toezichtslasten</t>
  </si>
  <si>
    <t>De stand van door rijksoverheid veroorzaakte administratieve lasten bij aantreden van</t>
  </si>
  <si>
    <t>dit kabinet is berekend op € 7.417 mln (prijspeil 2011), gebaseerd op nulmeting uit</t>
  </si>
  <si>
    <t>2007, gecorrigeerd voor reducties en toenames sindsdien. Netto reductie van 10%</t>
  </si>
  <si>
    <t>komt derhalve overeen met per saldo een afname van € 742 mln</t>
  </si>
  <si>
    <t>Overzicht</t>
  </si>
  <si>
    <t>nieuwe eindstand</t>
  </si>
  <si>
    <t>doelstelling in euro's</t>
  </si>
  <si>
    <t>t.o.v. nieuwe nulmeting</t>
  </si>
  <si>
    <t>reductie t.o.v. eerste nulmeting</t>
  </si>
  <si>
    <t>meer gerealiseerd</t>
  </si>
  <si>
    <t>reductie doelstelling voor deze kabinetsperiode</t>
  </si>
  <si>
    <t>1e nulmeting</t>
  </si>
  <si>
    <t>Reductiedoelstelling</t>
  </si>
  <si>
    <t>reductie t.o.v.</t>
  </si>
  <si>
    <t>nieuwe meting</t>
  </si>
  <si>
    <t>Bedragen x 1 miljard euro</t>
  </si>
  <si>
    <t>Samenvatting</t>
  </si>
  <si>
    <t>&gt;&gt;&gt;&gt;</t>
  </si>
  <si>
    <t xml:space="preserve"> -22% netto</t>
  </si>
  <si>
    <t>beoogde nieuwe eindstand in 2016</t>
  </si>
  <si>
    <t>Prognose</t>
  </si>
  <si>
    <t>doelsstelling voor deze kabinetsperiode</t>
  </si>
  <si>
    <t>Administratieve lasten worden met netto 25% verlaagd. Nalevingskosten worden</t>
  </si>
  <si>
    <t xml:space="preserve">In Miljoenennota 2007 werd ervan uitgegaan dat ultimo 2007 een administratieve  </t>
  </si>
  <si>
    <t>lastenreductie van netto 25,9% zou worden gerealiseerd. Eind 2006 stond de teller op</t>
  </si>
  <si>
    <t>vermindering van cumulatief 16%. In 2007 7% bereikt, cumulatief t/m 2007 23%.</t>
  </si>
  <si>
    <t>Met betrekking tot A.L. voor bedrijven is in regeerakkoord een kwantitatieve</t>
  </si>
  <si>
    <t>Regeldruk gaat verder dan alleen A.L. Programma pakt daarom niet alleen A.L. aan.</t>
  </si>
  <si>
    <t>Kabinet wil zeker stellen dat door bedrijfsleven 'gevoelde' regeldruk afneemt.</t>
  </si>
  <si>
    <t>Het regeerakkoord: in 2012 zijn administratieve lasten 10% lager dan in 2010, in 2015</t>
  </si>
  <si>
    <t>bedraagt vermindering 25%. Met deze maatregelen wordt doelstelling ruim gerealiseerd.</t>
  </si>
  <si>
    <t>In eerste twee maanden van 2007 is door vorige kabinet nog een aantal maatregelen</t>
  </si>
  <si>
    <t>ondernemers in verhouding met algemeen belang dat met deze regels gediend is.</t>
  </si>
  <si>
    <t>teruggebracht in gevallen waar gebleken kosten onevenredig hoog zijn voor</t>
  </si>
  <si>
    <t>doelstelling worden bereikt om in 2011 administratieve lasten verlaagd te hebben met</t>
  </si>
  <si>
    <t>doelstelling geformuleerd: t/m 2012 netto 10% lastenreductie, daarna netto 5% p/jaar.</t>
  </si>
  <si>
    <t>Door rijksinspecties toegezegde en deels te behalen vermindering van toezichtslasten</t>
  </si>
  <si>
    <t>moet plaatsvinden in 3 vastgestelde domeinen ziekenhuizen, vleesketen en transport.</t>
  </si>
  <si>
    <t>van ruim 20%. Daarmee komt doelstelling van 25% lagere regeldruk in 2015 in zicht.</t>
  </si>
  <si>
    <t>Resterende reductie komt van maatregelen die in ontwerpfase zijn, zoals de</t>
  </si>
  <si>
    <t xml:space="preserve">omgevingswet en de vereenvoudiging bouwregelgeving. Berekeningen van effect op </t>
  </si>
  <si>
    <t>De ambitie om de administratieve lasten per 2012 met 10% te verminderen t.o.v.</t>
  </si>
  <si>
    <t>2010 is op dit moment nagenoeg gerealiseerd. Eind 2012 zal deze reductie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</si>
</sst>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00,000"/>
    <numFmt numFmtId="165" formatCode="0.0"/>
    <numFmt numFmtId="166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29" fillId="0" borderId="0" xfId="43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41" fillId="0" borderId="0" xfId="0" applyNumberFormat="1" applyFont="1" applyAlignment="1">
      <alignment/>
    </xf>
    <xf numFmtId="9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0" fontId="41" fillId="0" borderId="0" xfId="0" applyFont="1" applyBorder="1" applyAlignment="1">
      <alignment vertical="top"/>
    </xf>
    <xf numFmtId="0" fontId="41" fillId="0" borderId="0" xfId="0" applyFont="1" applyBorder="1" applyAlignment="1">
      <alignment/>
    </xf>
    <xf numFmtId="9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right" vertical="top"/>
    </xf>
    <xf numFmtId="164" fontId="0" fillId="0" borderId="0" xfId="0" applyNumberFormat="1" applyAlignment="1">
      <alignment/>
    </xf>
    <xf numFmtId="0" fontId="37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1" fillId="0" borderId="10" xfId="0" applyFont="1" applyBorder="1" applyAlignment="1">
      <alignment/>
    </xf>
    <xf numFmtId="0" fontId="43" fillId="0" borderId="11" xfId="43" applyFont="1" applyBorder="1" applyAlignment="1" applyProtection="1">
      <alignment/>
      <protection/>
    </xf>
    <xf numFmtId="164" fontId="41" fillId="0" borderId="11" xfId="0" applyNumberFormat="1" applyFont="1" applyBorder="1" applyAlignment="1">
      <alignment/>
    </xf>
    <xf numFmtId="9" fontId="4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0" xfId="0" applyNumberFormat="1" applyFont="1" applyBorder="1" applyAlignment="1">
      <alignment/>
    </xf>
    <xf numFmtId="10" fontId="41" fillId="0" borderId="0" xfId="0" applyNumberFormat="1" applyFont="1" applyBorder="1" applyAlignment="1">
      <alignment/>
    </xf>
    <xf numFmtId="0" fontId="41" fillId="0" borderId="14" xfId="0" applyFont="1" applyBorder="1" applyAlignment="1">
      <alignment/>
    </xf>
    <xf numFmtId="164" fontId="41" fillId="0" borderId="0" xfId="0" applyNumberFormat="1" applyFont="1" applyBorder="1" applyAlignment="1">
      <alignment/>
    </xf>
    <xf numFmtId="0" fontId="6" fillId="0" borderId="0" xfId="43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3" fillId="0" borderId="0" xfId="43" applyFont="1" applyBorder="1" applyAlignment="1" applyProtection="1">
      <alignment/>
      <protection/>
    </xf>
    <xf numFmtId="0" fontId="0" fillId="0" borderId="14" xfId="0" applyBorder="1" applyAlignment="1">
      <alignment/>
    </xf>
    <xf numFmtId="3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164" fontId="41" fillId="0" borderId="14" xfId="0" applyNumberFormat="1" applyFont="1" applyBorder="1" applyAlignment="1">
      <alignment/>
    </xf>
    <xf numFmtId="10" fontId="41" fillId="0" borderId="14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29" fillId="0" borderId="0" xfId="43" applyBorder="1" applyAlignment="1" applyProtection="1">
      <alignment/>
      <protection/>
    </xf>
    <xf numFmtId="15" fontId="41" fillId="0" borderId="0" xfId="0" applyNumberFormat="1" applyFont="1" applyAlignment="1">
      <alignment/>
    </xf>
    <xf numFmtId="17" fontId="41" fillId="0" borderId="0" xfId="0" applyNumberFormat="1" applyFont="1" applyAlignment="1">
      <alignment/>
    </xf>
    <xf numFmtId="0" fontId="41" fillId="0" borderId="0" xfId="0" applyFont="1" applyBorder="1" applyAlignment="1">
      <alignment horizontal="left"/>
    </xf>
    <xf numFmtId="10" fontId="41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1" fillId="33" borderId="15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1" fillId="33" borderId="17" xfId="0" applyFont="1" applyFill="1" applyBorder="1" applyAlignment="1">
      <alignment/>
    </xf>
    <xf numFmtId="17" fontId="41" fillId="33" borderId="15" xfId="0" applyNumberFormat="1" applyFont="1" applyFill="1" applyBorder="1" applyAlignment="1">
      <alignment/>
    </xf>
    <xf numFmtId="10" fontId="41" fillId="33" borderId="17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9" fontId="41" fillId="33" borderId="17" xfId="0" applyNumberFormat="1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3" fontId="41" fillId="33" borderId="17" xfId="0" applyNumberFormat="1" applyFont="1" applyFill="1" applyBorder="1" applyAlignment="1">
      <alignment/>
    </xf>
    <xf numFmtId="10" fontId="41" fillId="33" borderId="15" xfId="0" applyNumberFormat="1" applyFont="1" applyFill="1" applyBorder="1" applyAlignment="1">
      <alignment/>
    </xf>
    <xf numFmtId="9" fontId="41" fillId="33" borderId="15" xfId="0" applyNumberFormat="1" applyFont="1" applyFill="1" applyBorder="1" applyAlignment="1">
      <alignment/>
    </xf>
    <xf numFmtId="17" fontId="41" fillId="6" borderId="15" xfId="0" applyNumberFormat="1" applyFont="1" applyFill="1" applyBorder="1" applyAlignment="1">
      <alignment/>
    </xf>
    <xf numFmtId="0" fontId="41" fillId="6" borderId="17" xfId="0" applyFont="1" applyFill="1" applyBorder="1" applyAlignment="1">
      <alignment/>
    </xf>
    <xf numFmtId="0" fontId="41" fillId="6" borderId="15" xfId="0" applyFont="1" applyFill="1" applyBorder="1" applyAlignment="1">
      <alignment/>
    </xf>
    <xf numFmtId="10" fontId="41" fillId="6" borderId="15" xfId="0" applyNumberFormat="1" applyFont="1" applyFill="1" applyBorder="1" applyAlignment="1">
      <alignment/>
    </xf>
    <xf numFmtId="10" fontId="41" fillId="6" borderId="17" xfId="0" applyNumberFormat="1" applyFont="1" applyFill="1" applyBorder="1" applyAlignment="1">
      <alignment/>
    </xf>
    <xf numFmtId="9" fontId="41" fillId="6" borderId="17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165" fontId="41" fillId="33" borderId="16" xfId="0" applyNumberFormat="1" applyFont="1" applyFill="1" applyBorder="1" applyAlignment="1">
      <alignment horizontal="center"/>
    </xf>
    <xf numFmtId="165" fontId="41" fillId="6" borderId="16" xfId="0" applyNumberFormat="1" applyFont="1" applyFill="1" applyBorder="1" applyAlignment="1">
      <alignment horizontal="center"/>
    </xf>
    <xf numFmtId="165" fontId="41" fillId="33" borderId="15" xfId="0" applyNumberFormat="1" applyFont="1" applyFill="1" applyBorder="1" applyAlignment="1">
      <alignment horizontal="center"/>
    </xf>
    <xf numFmtId="165" fontId="41" fillId="6" borderId="15" xfId="0" applyNumberFormat="1" applyFont="1" applyFill="1" applyBorder="1" applyAlignment="1">
      <alignment horizontal="center"/>
    </xf>
    <xf numFmtId="165" fontId="41" fillId="6" borderId="17" xfId="0" applyNumberFormat="1" applyFont="1" applyFill="1" applyBorder="1" applyAlignment="1">
      <alignment horizontal="center"/>
    </xf>
    <xf numFmtId="165" fontId="41" fillId="33" borderId="17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41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" fontId="41" fillId="0" borderId="0" xfId="0" applyNumberFormat="1" applyFont="1" applyAlignment="1">
      <alignment/>
    </xf>
    <xf numFmtId="0" fontId="41" fillId="0" borderId="18" xfId="0" applyFont="1" applyBorder="1" applyAlignment="1">
      <alignment/>
    </xf>
    <xf numFmtId="0" fontId="43" fillId="0" borderId="19" xfId="43" applyFont="1" applyBorder="1" applyAlignment="1" applyProtection="1">
      <alignment/>
      <protection/>
    </xf>
    <xf numFmtId="0" fontId="41" fillId="0" borderId="19" xfId="0" applyFont="1" applyBorder="1" applyAlignment="1">
      <alignment/>
    </xf>
    <xf numFmtId="164" fontId="41" fillId="0" borderId="19" xfId="0" applyNumberFormat="1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6" fillId="0" borderId="22" xfId="43" applyFont="1" applyBorder="1" applyAlignment="1" applyProtection="1">
      <alignment/>
      <protection/>
    </xf>
    <xf numFmtId="0" fontId="41" fillId="0" borderId="22" xfId="0" applyFont="1" applyBorder="1" applyAlignment="1">
      <alignment/>
    </xf>
    <xf numFmtId="0" fontId="0" fillId="0" borderId="22" xfId="0" applyBorder="1" applyAlignment="1">
      <alignment/>
    </xf>
    <xf numFmtId="9" fontId="41" fillId="0" borderId="22" xfId="0" applyNumberFormat="1" applyFont="1" applyBorder="1" applyAlignment="1">
      <alignment/>
    </xf>
    <xf numFmtId="0" fontId="41" fillId="0" borderId="23" xfId="0" applyFont="1" applyBorder="1" applyAlignment="1">
      <alignment/>
    </xf>
    <xf numFmtId="3" fontId="41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9" fontId="41" fillId="0" borderId="19" xfId="0" applyNumberFormat="1" applyFont="1" applyBorder="1" applyAlignment="1">
      <alignment/>
    </xf>
    <xf numFmtId="9" fontId="41" fillId="0" borderId="20" xfId="0" applyNumberFormat="1" applyFont="1" applyBorder="1" applyAlignment="1">
      <alignment/>
    </xf>
    <xf numFmtId="0" fontId="41" fillId="0" borderId="22" xfId="0" applyFont="1" applyBorder="1" applyAlignment="1">
      <alignment horizontal="right"/>
    </xf>
    <xf numFmtId="0" fontId="43" fillId="0" borderId="22" xfId="43" applyFont="1" applyBorder="1" applyAlignment="1" applyProtection="1">
      <alignment/>
      <protection/>
    </xf>
    <xf numFmtId="0" fontId="29" fillId="0" borderId="19" xfId="43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10" fontId="0" fillId="0" borderId="0" xfId="0" applyNumberFormat="1" applyBorder="1" applyAlignment="1">
      <alignment/>
    </xf>
    <xf numFmtId="165" fontId="41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6" fontId="4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1" fillId="34" borderId="0" xfId="0" applyFont="1" applyFill="1" applyBorder="1" applyAlignment="1">
      <alignment/>
    </xf>
    <xf numFmtId="0" fontId="41" fillId="0" borderId="24" xfId="0" applyFont="1" applyBorder="1" applyAlignment="1">
      <alignment/>
    </xf>
    <xf numFmtId="0" fontId="41" fillId="0" borderId="24" xfId="0" applyFont="1" applyBorder="1" applyAlignment="1">
      <alignment horizontal="right"/>
    </xf>
    <xf numFmtId="9" fontId="41" fillId="0" borderId="0" xfId="0" applyNumberFormat="1" applyFont="1" applyBorder="1" applyAlignment="1">
      <alignment horizontal="center"/>
    </xf>
    <xf numFmtId="10" fontId="0" fillId="0" borderId="22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5</xdr:row>
      <xdr:rowOff>133350</xdr:rowOff>
    </xdr:from>
    <xdr:to>
      <xdr:col>21</xdr:col>
      <xdr:colOff>0</xdr:colOff>
      <xdr:row>19</xdr:row>
      <xdr:rowOff>9525</xdr:rowOff>
    </xdr:to>
    <xdr:sp>
      <xdr:nvSpPr>
        <xdr:cNvPr id="1" name="Stroomdiagram: Kaart 5"/>
        <xdr:cNvSpPr>
          <a:spLocks/>
        </xdr:cNvSpPr>
      </xdr:nvSpPr>
      <xdr:spPr>
        <a:xfrm>
          <a:off x="15459075" y="1085850"/>
          <a:ext cx="4048125" cy="2562225"/>
        </a:xfrm>
        <a:prstGeom prst="flowChartPunchedCard">
          <a:avLst/>
        </a:prstGeom>
        <a:solidFill>
          <a:srgbClr val="4F81BD">
            <a:alpha val="10000"/>
          </a:srgbClr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jksoverheid.nl/documenten-en-publicaties/brochures/2009/08/19/nulmeting-administratieve-lasten-bedrijven-2007.html" TargetMode="External" /><Relationship Id="rId2" Type="http://schemas.openxmlformats.org/officeDocument/2006/relationships/hyperlink" Target="http://www.ondernemerschap.nl/pdf-ez/A200401.pdf" TargetMode="External" /><Relationship Id="rId3" Type="http://schemas.openxmlformats.org/officeDocument/2006/relationships/hyperlink" Target="http://www.rijksoverheid.nl/documenten-en-publicaties/brochures/2008/05/09/plan-van-aanpak-regeldruk-bedrijven-2007-2011.html" TargetMode="External" /><Relationship Id="rId4" Type="http://schemas.openxmlformats.org/officeDocument/2006/relationships/hyperlink" Target="http://www.rijksbegroting.nl/2008/kamerstukken,2009/5/8/kst800800_7.html" TargetMode="External" /><Relationship Id="rId5" Type="http://schemas.openxmlformats.org/officeDocument/2006/relationships/hyperlink" Target="http://www.rijksbegroting.nl/algemeen/gerefereerd/1/0/9/kst109469.html" TargetMode="External" /><Relationship Id="rId6" Type="http://schemas.openxmlformats.org/officeDocument/2006/relationships/hyperlink" Target="http://www.rijksoverheid.nl/documenten-en-publicaties/rapporten/2010/04/22/eindrapportage-regeldruk-bedrijven-april-2010.html" TargetMode="External" /><Relationship Id="rId7" Type="http://schemas.openxmlformats.org/officeDocument/2006/relationships/hyperlink" Target="http://www.rijksoverheid.nl/documenten-en-publicaties/kamerstukken/2011/02/07/programma-regeldruk-bedrijven-2011-2015.html" TargetMode="External" /><Relationship Id="rId8" Type="http://schemas.openxmlformats.org/officeDocument/2006/relationships/hyperlink" Target="http://www.rijksoverheid.nl/documenten-en-publicaties/kamerstukken/2011/09/19/voortgang-programma-regeldruk-bedrijven-2011-2015.html" TargetMode="External" /><Relationship Id="rId9" Type="http://schemas.openxmlformats.org/officeDocument/2006/relationships/hyperlink" Target="http://www.rijksoverheid.nl/documenten-en-publicaties/kamerstukken/2011/09/19/overzicht-reducties-en-toenames-inhoudelijke-nalevingskosten-ink.html" TargetMode="External" /><Relationship Id="rId10" Type="http://schemas.openxmlformats.org/officeDocument/2006/relationships/hyperlink" Target="http://www.rijksoverheid.nl/documenten-en-publicaties/kamerstukken/2011/09/19/gerealiseerde-en-nog-te-realiseren-maatregelen-incl-maatregelen-met-toekomstig-effect.html" TargetMode="External" /><Relationship Id="rId11" Type="http://schemas.openxmlformats.org/officeDocument/2006/relationships/hyperlink" Target="http://www.rijksoverheid.nl/documenten-en-publicaties/rapporten/2012/06/11/programma-regeldruk-bedrijven-voortgangsrapportage.html" TargetMode="External" /><Relationship Id="rId12" Type="http://schemas.openxmlformats.org/officeDocument/2006/relationships/hyperlink" Target="http://www.rijksoverheid.nl/documenten-en-publicaties/rapporten/2012/06/11/voortgangsrapportage-regeldruk-bedrijven-deel-1en-2.html" TargetMode="External" /><Relationship Id="rId13" Type="http://schemas.openxmlformats.org/officeDocument/2006/relationships/hyperlink" Target="http://www.rijksoverheid.nl/documenten-en-publicaties/kamerstukken/2013/04/24/kamerbrief-goed-geregeld-een-verantwoorde-vermindering-van-regeldruk-2012-2017.html" TargetMode="External" /><Relationship Id="rId14" Type="http://schemas.openxmlformats.org/officeDocument/2006/relationships/hyperlink" Target="http://sargasso.nl/" TargetMode="External" /><Relationship Id="rId15" Type="http://schemas.openxmlformats.org/officeDocument/2006/relationships/hyperlink" Target="http://www.rijksoverheid.nl/documenten-en-publicaties/rapporten/2010/04/22/eindrapportage-regeldruk-bedrijven-april-2010.html" TargetMode="Externa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3.421875" style="0" customWidth="1"/>
    <col min="2" max="2" width="8.00390625" style="0" customWidth="1"/>
    <col min="3" max="3" width="71.57421875" style="0" customWidth="1"/>
    <col min="4" max="4" width="13.8515625" style="0" customWidth="1"/>
    <col min="5" max="5" width="13.421875" style="0" customWidth="1"/>
    <col min="6" max="6" width="13.28125" style="0" customWidth="1"/>
    <col min="7" max="7" width="12.140625" style="0" customWidth="1"/>
    <col min="8" max="8" width="13.00390625" style="0" customWidth="1"/>
    <col min="9" max="9" width="13.140625" style="0" customWidth="1"/>
    <col min="10" max="10" width="3.421875" style="0" customWidth="1"/>
    <col min="11" max="11" width="9.00390625" style="0" customWidth="1"/>
    <col min="12" max="12" width="13.57421875" style="0" customWidth="1"/>
    <col min="13" max="13" width="41.8515625" style="0" customWidth="1"/>
    <col min="14" max="14" width="2.00390625" style="0" customWidth="1"/>
    <col min="15" max="15" width="6.8515625" style="0" customWidth="1"/>
    <col min="16" max="16" width="13.00390625" style="0" customWidth="1"/>
    <col min="17" max="17" width="5.140625" style="0" customWidth="1"/>
    <col min="18" max="18" width="12.28125" style="0" customWidth="1"/>
    <col min="19" max="19" width="4.57421875" style="0" customWidth="1"/>
    <col min="20" max="20" width="7.28125" style="0" customWidth="1"/>
    <col min="21" max="21" width="11.7109375" style="0" customWidth="1"/>
  </cols>
  <sheetData>
    <row r="1" spans="1:13" ht="15">
      <c r="A1" s="2"/>
      <c r="B1" s="2"/>
      <c r="C1" s="3" t="s">
        <v>71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1" t="s">
        <v>69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3"/>
      <c r="C3" s="3"/>
      <c r="D3" s="3" t="s">
        <v>59</v>
      </c>
      <c r="E3" s="12"/>
      <c r="F3" s="3"/>
      <c r="G3" s="13"/>
      <c r="H3" s="3"/>
      <c r="I3" s="2"/>
      <c r="J3" s="2"/>
      <c r="K3" s="2"/>
      <c r="L3" s="2"/>
      <c r="M3" s="2"/>
    </row>
    <row r="4" spans="1:15" ht="15">
      <c r="A4" s="2"/>
      <c r="B4" s="3" t="s">
        <v>57</v>
      </c>
      <c r="C4" s="3" t="s">
        <v>58</v>
      </c>
      <c r="D4" s="14" t="s">
        <v>60</v>
      </c>
      <c r="E4" s="13" t="s">
        <v>0</v>
      </c>
      <c r="F4" s="3" t="s">
        <v>5</v>
      </c>
      <c r="G4" s="3"/>
      <c r="H4" s="3" t="s">
        <v>66</v>
      </c>
      <c r="J4" s="3" t="s">
        <v>103</v>
      </c>
      <c r="M4" s="2"/>
      <c r="O4" s="3" t="s">
        <v>115</v>
      </c>
    </row>
    <row r="5" spans="1:13" ht="15">
      <c r="A5" s="2"/>
      <c r="B5" s="15" t="s">
        <v>12</v>
      </c>
      <c r="C5" s="16" t="s">
        <v>3</v>
      </c>
      <c r="D5" s="17">
        <v>16400000000</v>
      </c>
      <c r="E5" s="18">
        <v>-0.25</v>
      </c>
      <c r="F5" s="19"/>
      <c r="G5" s="20"/>
      <c r="H5" s="20"/>
      <c r="I5" s="21"/>
      <c r="J5" s="14" t="s">
        <v>116</v>
      </c>
      <c r="K5" s="40">
        <v>38139</v>
      </c>
      <c r="L5" s="4">
        <v>16400000000</v>
      </c>
      <c r="M5" s="2" t="s">
        <v>86</v>
      </c>
    </row>
    <row r="6" spans="1:22" ht="15.75" thickBot="1">
      <c r="A6" s="2"/>
      <c r="B6" s="22"/>
      <c r="C6" s="8" t="s">
        <v>4</v>
      </c>
      <c r="D6" s="8"/>
      <c r="E6" s="8"/>
      <c r="F6" s="8"/>
      <c r="G6" s="8"/>
      <c r="H6" s="8"/>
      <c r="I6" s="25"/>
      <c r="J6" s="3"/>
      <c r="K6" s="2"/>
      <c r="L6" s="5">
        <v>-0.25</v>
      </c>
      <c r="M6" s="2" t="s">
        <v>87</v>
      </c>
      <c r="N6" s="68"/>
      <c r="O6" s="68"/>
      <c r="P6" s="68"/>
      <c r="Q6" s="68"/>
      <c r="R6" s="68"/>
      <c r="S6" s="68"/>
      <c r="T6" s="68"/>
      <c r="U6" s="68"/>
      <c r="V6" s="68"/>
    </row>
    <row r="7" spans="1:22" ht="15">
      <c r="A7" s="2"/>
      <c r="B7" s="74" t="s">
        <v>11</v>
      </c>
      <c r="C7" s="75" t="s">
        <v>10</v>
      </c>
      <c r="D7" s="76"/>
      <c r="E7" s="77"/>
      <c r="F7" s="76"/>
      <c r="G7" s="76"/>
      <c r="H7" s="76"/>
      <c r="I7" s="78"/>
      <c r="J7" s="3"/>
      <c r="N7" s="68"/>
      <c r="O7" s="101"/>
      <c r="P7" s="61"/>
      <c r="Q7" s="61" t="s">
        <v>114</v>
      </c>
      <c r="R7" s="49"/>
      <c r="S7" s="49"/>
      <c r="T7" s="49"/>
      <c r="U7" s="49" t="s">
        <v>112</v>
      </c>
      <c r="V7" s="68"/>
    </row>
    <row r="8" spans="1:22" ht="15">
      <c r="A8" s="2"/>
      <c r="B8" s="22"/>
      <c r="C8" s="23" t="s">
        <v>130</v>
      </c>
      <c r="D8" s="8"/>
      <c r="E8" s="8"/>
      <c r="F8" s="24"/>
      <c r="G8" s="8"/>
      <c r="H8" s="8"/>
      <c r="I8" s="25"/>
      <c r="J8" s="14" t="s">
        <v>116</v>
      </c>
      <c r="K8" s="39">
        <v>39282</v>
      </c>
      <c r="L8" s="6">
        <f>L5*25%</f>
        <v>4100000000</v>
      </c>
      <c r="M8" s="2" t="s">
        <v>88</v>
      </c>
      <c r="N8" s="68"/>
      <c r="O8" s="44"/>
      <c r="P8" s="45" t="s">
        <v>110</v>
      </c>
      <c r="Q8" s="45" t="s">
        <v>111</v>
      </c>
      <c r="R8" s="45"/>
      <c r="S8" s="46" t="s">
        <v>5</v>
      </c>
      <c r="T8" s="44"/>
      <c r="U8" s="46" t="s">
        <v>110</v>
      </c>
      <c r="V8" s="68"/>
    </row>
    <row r="9" spans="1:22" ht="15">
      <c r="A9" s="2"/>
      <c r="B9" s="22"/>
      <c r="C9" s="23" t="s">
        <v>80</v>
      </c>
      <c r="D9" s="26"/>
      <c r="E9" s="8"/>
      <c r="F9" s="8"/>
      <c r="G9" s="8"/>
      <c r="H9" s="8"/>
      <c r="I9" s="25"/>
      <c r="J9" s="3"/>
      <c r="K9" s="2"/>
      <c r="L9" s="4">
        <f>L5-L8</f>
        <v>12300000000</v>
      </c>
      <c r="M9" s="2" t="s">
        <v>89</v>
      </c>
      <c r="N9" s="68"/>
      <c r="O9" s="47">
        <v>38139</v>
      </c>
      <c r="P9" s="62">
        <v>16.4</v>
      </c>
      <c r="Q9" s="50">
        <v>0.25</v>
      </c>
      <c r="R9" s="64">
        <v>4.1</v>
      </c>
      <c r="S9" s="52"/>
      <c r="T9" s="53"/>
      <c r="U9" s="48"/>
      <c r="V9" s="68"/>
    </row>
    <row r="10" spans="1:22" ht="15">
      <c r="A10" s="2"/>
      <c r="B10" s="22"/>
      <c r="C10" s="23" t="s">
        <v>68</v>
      </c>
      <c r="D10" s="26"/>
      <c r="E10" s="99"/>
      <c r="F10" s="26">
        <v>3232000000</v>
      </c>
      <c r="G10" s="24">
        <v>-0.197073170731707</v>
      </c>
      <c r="H10" s="8"/>
      <c r="I10" s="25"/>
      <c r="J10" s="3"/>
      <c r="K10" s="2"/>
      <c r="L10" s="26">
        <v>3232000000</v>
      </c>
      <c r="M10" s="2" t="s">
        <v>5</v>
      </c>
      <c r="N10" s="68"/>
      <c r="O10" s="55">
        <v>39264</v>
      </c>
      <c r="P10" s="63"/>
      <c r="Q10" s="56"/>
      <c r="R10" s="65"/>
      <c r="S10" s="66">
        <v>3.2</v>
      </c>
      <c r="T10" s="58">
        <v>0.1971</v>
      </c>
      <c r="U10" s="59">
        <v>0.1971</v>
      </c>
      <c r="V10" s="68"/>
    </row>
    <row r="11" spans="1:22" ht="15">
      <c r="A11" s="2"/>
      <c r="B11" s="22"/>
      <c r="C11" s="8" t="s">
        <v>67</v>
      </c>
      <c r="D11" s="24"/>
      <c r="E11" s="8"/>
      <c r="F11" s="8"/>
      <c r="G11" s="8"/>
      <c r="H11" s="8"/>
      <c r="I11" s="25"/>
      <c r="J11" s="3"/>
      <c r="L11" s="4">
        <f>L5-L10</f>
        <v>13168000000</v>
      </c>
      <c r="M11" s="2" t="s">
        <v>95</v>
      </c>
      <c r="N11" s="68"/>
      <c r="O11" s="47">
        <v>39569</v>
      </c>
      <c r="P11" s="62"/>
      <c r="Q11" s="46"/>
      <c r="R11" s="64"/>
      <c r="S11" s="67">
        <v>3.8</v>
      </c>
      <c r="T11" s="44"/>
      <c r="U11" s="48">
        <v>0.4271</v>
      </c>
      <c r="V11" s="68"/>
    </row>
    <row r="12" spans="1:22" ht="15.75" thickBot="1">
      <c r="A12" s="2"/>
      <c r="B12" s="22"/>
      <c r="C12" s="8" t="s">
        <v>56</v>
      </c>
      <c r="D12" s="8"/>
      <c r="E12" s="8"/>
      <c r="F12" s="8"/>
      <c r="G12" s="8"/>
      <c r="H12" s="8"/>
      <c r="I12" s="25"/>
      <c r="J12" s="3"/>
      <c r="K12" s="2"/>
      <c r="L12" s="43">
        <f>(L5-L11)/L5</f>
        <v>0.19707317073170733</v>
      </c>
      <c r="M12" s="2" t="s">
        <v>107</v>
      </c>
      <c r="N12" s="68"/>
      <c r="O12" s="55"/>
      <c r="P12" s="63" t="s">
        <v>113</v>
      </c>
      <c r="Q12" s="56"/>
      <c r="R12" s="65"/>
      <c r="S12" s="66"/>
      <c r="T12" s="57"/>
      <c r="U12" s="56"/>
      <c r="V12" s="68"/>
    </row>
    <row r="13" spans="1:22" ht="15">
      <c r="A13" s="2"/>
      <c r="B13" s="74" t="s">
        <v>11</v>
      </c>
      <c r="C13" s="75" t="s">
        <v>7</v>
      </c>
      <c r="D13" s="76"/>
      <c r="E13" s="76"/>
      <c r="F13" s="76"/>
      <c r="G13" s="76"/>
      <c r="H13" s="76"/>
      <c r="I13" s="78"/>
      <c r="J13" s="3"/>
      <c r="N13" s="68"/>
      <c r="O13" s="55">
        <v>39722</v>
      </c>
      <c r="P13" s="63">
        <v>8.8</v>
      </c>
      <c r="Q13" s="60">
        <v>0.25</v>
      </c>
      <c r="R13" s="65">
        <v>2.2</v>
      </c>
      <c r="S13" s="66">
        <v>0.8</v>
      </c>
      <c r="T13" s="58">
        <v>0.092</v>
      </c>
      <c r="U13" s="59">
        <v>0.5122</v>
      </c>
      <c r="V13" s="68"/>
    </row>
    <row r="14" spans="1:22" ht="15">
      <c r="A14" s="2"/>
      <c r="B14" s="22"/>
      <c r="C14" s="27" t="s">
        <v>121</v>
      </c>
      <c r="D14" s="8"/>
      <c r="E14" s="9">
        <v>-0.25</v>
      </c>
      <c r="F14" s="36"/>
      <c r="G14" s="9">
        <v>-0.23</v>
      </c>
      <c r="H14" s="8"/>
      <c r="I14" s="25"/>
      <c r="J14" s="14" t="s">
        <v>116</v>
      </c>
      <c r="K14" s="39">
        <v>39577</v>
      </c>
      <c r="L14" s="5">
        <v>-0.23</v>
      </c>
      <c r="M14" s="2" t="s">
        <v>5</v>
      </c>
      <c r="N14" s="68"/>
      <c r="O14" s="44"/>
      <c r="P14" s="62" t="s">
        <v>113</v>
      </c>
      <c r="Q14" s="51"/>
      <c r="R14" s="64"/>
      <c r="S14" s="67"/>
      <c r="T14" s="44"/>
      <c r="U14" s="46"/>
      <c r="V14" s="68"/>
    </row>
    <row r="15" spans="1:22" ht="15">
      <c r="A15" s="2"/>
      <c r="B15" s="22"/>
      <c r="C15" s="27" t="s">
        <v>132</v>
      </c>
      <c r="D15" s="8"/>
      <c r="E15" s="8"/>
      <c r="F15" s="28"/>
      <c r="G15" s="8"/>
      <c r="H15" s="8"/>
      <c r="I15" s="25"/>
      <c r="J15" s="3"/>
      <c r="L15" s="6">
        <f>L5*23%</f>
        <v>3772000000</v>
      </c>
      <c r="M15" s="2" t="s">
        <v>91</v>
      </c>
      <c r="N15" s="68"/>
      <c r="O15" s="47">
        <v>40269</v>
      </c>
      <c r="P15" s="62">
        <v>9.1</v>
      </c>
      <c r="Q15" s="50">
        <v>0.25</v>
      </c>
      <c r="R15" s="64">
        <v>2.3</v>
      </c>
      <c r="S15" s="67">
        <v>1.5</v>
      </c>
      <c r="T15" s="54">
        <v>0.13</v>
      </c>
      <c r="U15" s="48">
        <v>0.5378</v>
      </c>
      <c r="V15" s="68"/>
    </row>
    <row r="16" spans="1:22" ht="15">
      <c r="A16" s="2"/>
      <c r="B16" s="22"/>
      <c r="C16" s="27" t="s">
        <v>131</v>
      </c>
      <c r="D16" s="8"/>
      <c r="E16" s="8"/>
      <c r="F16" s="28"/>
      <c r="G16" s="8"/>
      <c r="H16" s="8"/>
      <c r="I16" s="25"/>
      <c r="J16" s="3"/>
      <c r="L16" s="4">
        <f>L9-L15</f>
        <v>8528000000</v>
      </c>
      <c r="M16" s="2" t="s">
        <v>90</v>
      </c>
      <c r="N16" s="68"/>
      <c r="O16" s="57"/>
      <c r="P16" s="63" t="s">
        <v>113</v>
      </c>
      <c r="Q16" s="56"/>
      <c r="R16" s="65"/>
      <c r="S16" s="66"/>
      <c r="T16" s="57"/>
      <c r="U16" s="56"/>
      <c r="V16" s="68"/>
    </row>
    <row r="17" spans="1:22" ht="15">
      <c r="A17" s="2"/>
      <c r="B17" s="22"/>
      <c r="C17" s="29" t="s">
        <v>13</v>
      </c>
      <c r="D17" s="8"/>
      <c r="E17" s="8"/>
      <c r="F17" s="28"/>
      <c r="G17" s="8"/>
      <c r="H17" s="8"/>
      <c r="I17" s="25"/>
      <c r="L17" s="4">
        <f>L11-L15</f>
        <v>9396000000</v>
      </c>
      <c r="M17" s="2" t="s">
        <v>92</v>
      </c>
      <c r="N17" s="68"/>
      <c r="O17" s="55">
        <v>40787</v>
      </c>
      <c r="P17" s="63">
        <v>7.5</v>
      </c>
      <c r="Q17" s="60">
        <v>0.1</v>
      </c>
      <c r="R17" s="65">
        <v>0.7</v>
      </c>
      <c r="S17" s="66">
        <v>0.5</v>
      </c>
      <c r="T17" s="58">
        <v>0.0653</v>
      </c>
      <c r="U17" s="59">
        <v>0.5737</v>
      </c>
      <c r="V17" s="68"/>
    </row>
    <row r="18" spans="1:22" ht="15">
      <c r="A18" s="2"/>
      <c r="B18" s="22"/>
      <c r="C18" s="27" t="s">
        <v>122</v>
      </c>
      <c r="D18" s="8"/>
      <c r="E18" s="8"/>
      <c r="F18" s="28"/>
      <c r="G18" s="9"/>
      <c r="H18" s="8"/>
      <c r="I18" s="25"/>
      <c r="J18" s="3"/>
      <c r="K18" s="2"/>
      <c r="L18" s="43">
        <f>(L5-L17)/L5</f>
        <v>0.4270731707317073</v>
      </c>
      <c r="M18" s="2" t="s">
        <v>107</v>
      </c>
      <c r="N18" s="68"/>
      <c r="O18" s="47">
        <v>41061</v>
      </c>
      <c r="P18" s="62"/>
      <c r="Q18" s="50"/>
      <c r="R18" s="64"/>
      <c r="S18" s="67">
        <v>0.8</v>
      </c>
      <c r="T18" s="53">
        <v>0.113</v>
      </c>
      <c r="U18" s="48">
        <v>0.5943</v>
      </c>
      <c r="V18" s="68"/>
    </row>
    <row r="19" spans="1:22" ht="15">
      <c r="A19" s="2"/>
      <c r="B19" s="22"/>
      <c r="C19" s="27" t="s">
        <v>123</v>
      </c>
      <c r="D19" s="26"/>
      <c r="E19" s="8"/>
      <c r="F19" s="28"/>
      <c r="G19" s="9"/>
      <c r="H19" s="8"/>
      <c r="I19" s="25"/>
      <c r="J19" s="3"/>
      <c r="K19" s="2"/>
      <c r="N19" s="68"/>
      <c r="O19" s="55">
        <v>41365</v>
      </c>
      <c r="P19" s="63"/>
      <c r="Q19" s="60">
        <v>0.2</v>
      </c>
      <c r="R19" s="65">
        <v>1.3</v>
      </c>
      <c r="S19" s="66"/>
      <c r="T19" s="57"/>
      <c r="U19" s="56"/>
      <c r="V19" s="68"/>
    </row>
    <row r="20" spans="1:22" ht="15.75" thickBot="1">
      <c r="A20" s="2"/>
      <c r="B20" s="79"/>
      <c r="C20" s="80" t="s">
        <v>124</v>
      </c>
      <c r="D20" s="81"/>
      <c r="E20" s="81"/>
      <c r="F20" s="82"/>
      <c r="G20" s="83"/>
      <c r="H20" s="81"/>
      <c r="I20" s="84"/>
      <c r="J20" s="3"/>
      <c r="K20" s="2"/>
      <c r="N20" s="68"/>
      <c r="O20" s="68"/>
      <c r="P20" s="68"/>
      <c r="Q20" s="68"/>
      <c r="R20" s="68"/>
      <c r="S20" s="68"/>
      <c r="T20" s="68"/>
      <c r="U20" s="68"/>
      <c r="V20" s="68"/>
    </row>
    <row r="21" spans="1:20" ht="15">
      <c r="A21" s="2"/>
      <c r="B21" s="22" t="s">
        <v>11</v>
      </c>
      <c r="C21" s="29" t="s">
        <v>1</v>
      </c>
      <c r="D21" s="31">
        <v>9715200000</v>
      </c>
      <c r="E21" s="9">
        <v>-0.25</v>
      </c>
      <c r="F21" s="28"/>
      <c r="G21" s="9"/>
      <c r="H21" s="8"/>
      <c r="I21" s="25"/>
      <c r="J21" s="14" t="s">
        <v>116</v>
      </c>
      <c r="K21" s="39">
        <v>39737</v>
      </c>
      <c r="L21" s="31">
        <v>9715200000</v>
      </c>
      <c r="M21" s="8" t="s">
        <v>93</v>
      </c>
      <c r="O21" s="69"/>
      <c r="P21" s="71"/>
      <c r="Q21" s="70"/>
      <c r="R21" s="70"/>
      <c r="S21" s="69"/>
      <c r="T21" s="69"/>
    </row>
    <row r="22" spans="1:20" ht="15">
      <c r="A22" s="2"/>
      <c r="B22" s="22"/>
      <c r="C22" s="8" t="s">
        <v>2</v>
      </c>
      <c r="D22" s="26"/>
      <c r="E22" s="26"/>
      <c r="F22" s="24"/>
      <c r="G22" s="8"/>
      <c r="H22" s="8"/>
      <c r="I22" s="25"/>
      <c r="J22" s="3"/>
      <c r="K22" s="2"/>
      <c r="L22" s="31">
        <v>8810000000</v>
      </c>
      <c r="M22" s="8" t="s">
        <v>94</v>
      </c>
      <c r="O22" s="69"/>
      <c r="P22" s="96"/>
      <c r="Q22" s="70"/>
      <c r="R22" s="72"/>
      <c r="S22" s="69"/>
      <c r="T22" s="69"/>
    </row>
    <row r="23" spans="1:20" ht="15">
      <c r="A23" s="2"/>
      <c r="B23" s="22"/>
      <c r="C23" s="29" t="s">
        <v>9</v>
      </c>
      <c r="D23" s="8"/>
      <c r="E23" s="8"/>
      <c r="F23" s="8"/>
      <c r="G23" s="8"/>
      <c r="H23" s="8"/>
      <c r="I23" s="25"/>
      <c r="J23" s="3"/>
      <c r="K23" s="2"/>
      <c r="L23" s="11">
        <f>L22*25%</f>
        <v>2202500000</v>
      </c>
      <c r="M23" s="2" t="s">
        <v>88</v>
      </c>
      <c r="O23" s="69"/>
      <c r="P23" s="96"/>
      <c r="Q23" s="70"/>
      <c r="S23" s="69"/>
      <c r="T23" s="69"/>
    </row>
    <row r="24" spans="1:17" ht="15">
      <c r="A24" s="2"/>
      <c r="B24" s="22"/>
      <c r="C24" s="23" t="s">
        <v>79</v>
      </c>
      <c r="D24" s="7"/>
      <c r="E24" s="8"/>
      <c r="F24" s="8"/>
      <c r="G24" s="8"/>
      <c r="H24" s="8"/>
      <c r="I24" s="25"/>
      <c r="J24" s="3"/>
      <c r="K24" s="2"/>
      <c r="L24" s="24">
        <v>-0.092</v>
      </c>
      <c r="M24" s="2" t="s">
        <v>5</v>
      </c>
      <c r="P24" s="97"/>
      <c r="Q24" s="72"/>
    </row>
    <row r="25" spans="1:17" ht="15">
      <c r="A25" s="2"/>
      <c r="B25" s="22"/>
      <c r="C25" s="23" t="s">
        <v>133</v>
      </c>
      <c r="D25" s="100"/>
      <c r="E25" s="28"/>
      <c r="F25" s="28"/>
      <c r="G25" s="28"/>
      <c r="H25" s="28"/>
      <c r="I25" s="30"/>
      <c r="J25" s="12"/>
      <c r="K25" s="2"/>
      <c r="L25" s="6">
        <f>L22*9.2%</f>
        <v>810520000</v>
      </c>
      <c r="M25" s="2" t="s">
        <v>5</v>
      </c>
      <c r="P25" s="97"/>
      <c r="Q25" s="72"/>
    </row>
    <row r="26" spans="1:18" ht="15">
      <c r="A26" s="2"/>
      <c r="B26" s="22"/>
      <c r="C26" s="23" t="s">
        <v>70</v>
      </c>
      <c r="D26" s="31">
        <v>8810000000</v>
      </c>
      <c r="E26" s="28"/>
      <c r="F26" s="28"/>
      <c r="G26" s="28"/>
      <c r="H26" s="28"/>
      <c r="I26" s="25"/>
      <c r="J26" s="3"/>
      <c r="K26" s="2"/>
      <c r="L26" s="6">
        <f>L23-L25</f>
        <v>1391980000</v>
      </c>
      <c r="M26" s="2" t="s">
        <v>90</v>
      </c>
      <c r="P26" s="97"/>
      <c r="Q26" s="72"/>
      <c r="R26" s="72"/>
    </row>
    <row r="27" spans="1:17" ht="15">
      <c r="A27" s="2"/>
      <c r="B27" s="22"/>
      <c r="C27" s="10" t="s">
        <v>17</v>
      </c>
      <c r="D27" s="7"/>
      <c r="E27" s="9">
        <v>-0.25</v>
      </c>
      <c r="F27" s="24">
        <v>-0.092</v>
      </c>
      <c r="G27" s="28"/>
      <c r="H27" s="8"/>
      <c r="I27" s="25"/>
      <c r="J27" s="3"/>
      <c r="K27" s="2"/>
      <c r="L27" s="4">
        <f>L22-L25</f>
        <v>7999480000</v>
      </c>
      <c r="M27" s="2" t="s">
        <v>92</v>
      </c>
      <c r="P27" s="96"/>
      <c r="Q27" s="72"/>
    </row>
    <row r="28" spans="1:17" ht="15" customHeight="1">
      <c r="A28" s="2"/>
      <c r="B28" s="22"/>
      <c r="C28" s="10" t="s">
        <v>21</v>
      </c>
      <c r="D28" s="7"/>
      <c r="E28" s="9">
        <v>-0.15</v>
      </c>
      <c r="F28" s="9">
        <v>0</v>
      </c>
      <c r="G28" s="28"/>
      <c r="H28" s="8"/>
      <c r="I28" s="25"/>
      <c r="J28" s="3"/>
      <c r="K28" s="2"/>
      <c r="L28" s="42">
        <f>(L5-L27)/L5</f>
        <v>0.5122268292682927</v>
      </c>
      <c r="M28" s="2" t="s">
        <v>107</v>
      </c>
      <c r="P28" s="97"/>
      <c r="Q28" s="72"/>
    </row>
    <row r="29" spans="1:18" ht="15.75" thickBot="1">
      <c r="A29" s="2"/>
      <c r="B29" s="22"/>
      <c r="C29" s="10" t="s">
        <v>61</v>
      </c>
      <c r="D29" s="7"/>
      <c r="E29" s="9">
        <v>-0.25</v>
      </c>
      <c r="F29" s="24">
        <v>0.026</v>
      </c>
      <c r="G29" s="28"/>
      <c r="H29" s="8"/>
      <c r="I29" s="25"/>
      <c r="J29" s="3"/>
      <c r="K29" s="2"/>
      <c r="L29" s="73"/>
      <c r="M29" s="4"/>
      <c r="P29" s="97"/>
      <c r="Q29" s="72"/>
      <c r="R29" s="72"/>
    </row>
    <row r="30" spans="1:17" ht="15">
      <c r="A30" s="2"/>
      <c r="B30" s="74" t="s">
        <v>11</v>
      </c>
      <c r="C30" s="75" t="s">
        <v>6</v>
      </c>
      <c r="D30" s="85"/>
      <c r="E30" s="86"/>
      <c r="F30" s="76"/>
      <c r="G30" s="87"/>
      <c r="H30" s="87"/>
      <c r="I30" s="88"/>
      <c r="J30" s="14" t="s">
        <v>116</v>
      </c>
      <c r="K30" s="39">
        <v>40290</v>
      </c>
      <c r="L30" s="31">
        <v>9091000000</v>
      </c>
      <c r="M30" s="41" t="s">
        <v>14</v>
      </c>
      <c r="P30" s="97"/>
      <c r="Q30" s="72"/>
    </row>
    <row r="31" spans="1:17" ht="15">
      <c r="A31" s="2"/>
      <c r="B31" s="22"/>
      <c r="C31" s="32" t="s">
        <v>14</v>
      </c>
      <c r="D31" s="31">
        <v>9091000000</v>
      </c>
      <c r="E31" s="8"/>
      <c r="F31" s="8"/>
      <c r="G31" s="8"/>
      <c r="H31" s="8" t="s">
        <v>119</v>
      </c>
      <c r="I31" s="25"/>
      <c r="J31" s="3"/>
      <c r="K31" s="2"/>
      <c r="L31" s="5">
        <v>-0.25</v>
      </c>
      <c r="M31" s="2" t="s">
        <v>87</v>
      </c>
      <c r="P31" s="96"/>
      <c r="Q31" s="72"/>
    </row>
    <row r="32" spans="1:18" ht="15">
      <c r="A32" s="2"/>
      <c r="B32" s="22"/>
      <c r="C32" s="32" t="s">
        <v>8</v>
      </c>
      <c r="D32" s="8"/>
      <c r="E32" s="31" t="s">
        <v>77</v>
      </c>
      <c r="F32" s="8" t="s">
        <v>15</v>
      </c>
      <c r="G32" s="28"/>
      <c r="H32" s="33">
        <v>2011</v>
      </c>
      <c r="I32" s="25" t="s">
        <v>16</v>
      </c>
      <c r="J32" s="3"/>
      <c r="K32" s="2"/>
      <c r="L32" s="6">
        <f>L30*25%</f>
        <v>2272750000</v>
      </c>
      <c r="M32" s="2" t="s">
        <v>88</v>
      </c>
      <c r="P32" s="97"/>
      <c r="Q32" s="72"/>
      <c r="R32" s="72"/>
    </row>
    <row r="33" spans="1:18" ht="15">
      <c r="A33" s="2"/>
      <c r="B33" s="22"/>
      <c r="C33" s="32" t="s">
        <v>17</v>
      </c>
      <c r="D33" s="8"/>
      <c r="E33" s="8" t="s">
        <v>18</v>
      </c>
      <c r="F33" s="8" t="s">
        <v>19</v>
      </c>
      <c r="G33" s="28"/>
      <c r="H33" s="8" t="s">
        <v>117</v>
      </c>
      <c r="I33" s="25" t="s">
        <v>20</v>
      </c>
      <c r="J33" s="3"/>
      <c r="K33" s="2"/>
      <c r="L33" s="5">
        <v>-0.13</v>
      </c>
      <c r="M33" s="2" t="s">
        <v>5</v>
      </c>
      <c r="P33" s="71"/>
      <c r="R33" s="43"/>
    </row>
    <row r="34" spans="1:13" ht="15.75" thickBot="1">
      <c r="A34" s="2"/>
      <c r="B34" s="79"/>
      <c r="C34" s="89" t="s">
        <v>21</v>
      </c>
      <c r="D34" s="81"/>
      <c r="E34" s="81" t="s">
        <v>22</v>
      </c>
      <c r="F34" s="81" t="s">
        <v>23</v>
      </c>
      <c r="G34" s="82"/>
      <c r="H34" s="81" t="s">
        <v>22</v>
      </c>
      <c r="I34" s="84" t="s">
        <v>24</v>
      </c>
      <c r="J34" s="3"/>
      <c r="K34" s="2"/>
      <c r="L34" s="4">
        <v>1510830000</v>
      </c>
      <c r="M34" s="2" t="s">
        <v>96</v>
      </c>
    </row>
    <row r="35" spans="1:18" ht="15">
      <c r="A35" s="2"/>
      <c r="B35" s="22" t="s">
        <v>28</v>
      </c>
      <c r="C35" s="29" t="s">
        <v>25</v>
      </c>
      <c r="D35" s="8"/>
      <c r="E35" s="8"/>
      <c r="F35" s="8"/>
      <c r="G35" s="8"/>
      <c r="H35" s="8"/>
      <c r="I35" s="25"/>
      <c r="J35" s="3"/>
      <c r="K35" s="2"/>
      <c r="L35" s="4">
        <f>L32-L34</f>
        <v>761920000</v>
      </c>
      <c r="M35" s="2" t="s">
        <v>90</v>
      </c>
      <c r="P35" s="72"/>
      <c r="R35" s="43"/>
    </row>
    <row r="36" spans="1:18" ht="15">
      <c r="A36" s="2"/>
      <c r="B36" s="22"/>
      <c r="C36" s="8" t="s">
        <v>125</v>
      </c>
      <c r="D36" s="8"/>
      <c r="E36" s="8"/>
      <c r="F36" s="26"/>
      <c r="G36" s="8"/>
      <c r="H36" s="8"/>
      <c r="I36" s="25"/>
      <c r="J36" s="3"/>
      <c r="K36" s="2"/>
      <c r="L36" s="6">
        <f>L30-L34</f>
        <v>7580170000</v>
      </c>
      <c r="M36" s="2" t="s">
        <v>92</v>
      </c>
      <c r="Q36" s="72"/>
      <c r="R36" s="43"/>
    </row>
    <row r="37" spans="1:13" ht="15">
      <c r="A37" s="2"/>
      <c r="B37" s="22"/>
      <c r="C37" s="8" t="s">
        <v>134</v>
      </c>
      <c r="D37" s="8"/>
      <c r="E37" s="8"/>
      <c r="F37" s="31"/>
      <c r="G37" s="8"/>
      <c r="H37" s="8"/>
      <c r="I37" s="25"/>
      <c r="J37" s="3"/>
      <c r="K37" s="2"/>
      <c r="L37" s="42">
        <f>(L5-L36)/L5</f>
        <v>0.537794512195122</v>
      </c>
      <c r="M37" s="2" t="s">
        <v>107</v>
      </c>
    </row>
    <row r="38" spans="1:22" ht="15">
      <c r="A38" s="2"/>
      <c r="B38" s="22"/>
      <c r="C38" s="102" t="s">
        <v>126</v>
      </c>
      <c r="D38" s="8"/>
      <c r="E38" s="8"/>
      <c r="F38" s="8"/>
      <c r="G38" s="8"/>
      <c r="H38" s="8"/>
      <c r="I38" s="25"/>
      <c r="J38" s="3"/>
      <c r="K38" s="2"/>
      <c r="L38" s="4"/>
      <c r="M38" s="43"/>
      <c r="N38" s="68"/>
      <c r="O38" s="68"/>
      <c r="P38" s="68"/>
      <c r="Q38" s="68"/>
      <c r="R38" s="68"/>
      <c r="S38" s="68"/>
      <c r="T38" s="68"/>
      <c r="U38" s="68"/>
      <c r="V38" s="68"/>
    </row>
    <row r="39" spans="1:13" ht="15">
      <c r="A39" s="2"/>
      <c r="B39" s="22"/>
      <c r="C39" s="8" t="s">
        <v>127</v>
      </c>
      <c r="D39" s="8"/>
      <c r="E39" s="8"/>
      <c r="F39" s="8"/>
      <c r="G39" s="8"/>
      <c r="H39" s="8"/>
      <c r="I39" s="25"/>
      <c r="J39" s="14" t="s">
        <v>116</v>
      </c>
      <c r="K39" s="39">
        <v>40581</v>
      </c>
      <c r="L39" s="26">
        <v>7417000000</v>
      </c>
      <c r="M39" s="2" t="s">
        <v>97</v>
      </c>
    </row>
    <row r="40" spans="1:13" ht="15">
      <c r="A40" s="2"/>
      <c r="B40" s="22"/>
      <c r="C40" s="8" t="s">
        <v>99</v>
      </c>
      <c r="D40" s="8"/>
      <c r="E40" s="8"/>
      <c r="F40" s="8"/>
      <c r="G40" s="8"/>
      <c r="H40" s="8"/>
      <c r="I40" s="25"/>
      <c r="J40" s="3"/>
      <c r="K40" s="2"/>
      <c r="L40" s="26">
        <v>742000000</v>
      </c>
      <c r="M40" s="2" t="s">
        <v>87</v>
      </c>
    </row>
    <row r="41" spans="1:13" ht="15">
      <c r="A41" s="2"/>
      <c r="B41" s="22"/>
      <c r="C41" s="8" t="s">
        <v>100</v>
      </c>
      <c r="D41" s="26">
        <v>7417000000</v>
      </c>
      <c r="E41" s="8"/>
      <c r="F41" s="8"/>
      <c r="G41" s="8"/>
      <c r="H41" s="8"/>
      <c r="I41" s="25"/>
      <c r="J41" s="3"/>
      <c r="K41" s="2"/>
      <c r="L41" s="6">
        <v>1630600000</v>
      </c>
      <c r="M41" s="2" t="s">
        <v>98</v>
      </c>
    </row>
    <row r="42" spans="1:13" ht="15">
      <c r="A42" s="2"/>
      <c r="B42" s="22"/>
      <c r="C42" s="8" t="s">
        <v>101</v>
      </c>
      <c r="D42" s="8"/>
      <c r="E42" s="26"/>
      <c r="F42" s="8"/>
      <c r="G42" s="8"/>
      <c r="H42" s="8"/>
      <c r="I42" s="25"/>
      <c r="J42" s="3"/>
      <c r="K42" s="2"/>
      <c r="L42" s="42"/>
      <c r="M42" s="2"/>
    </row>
    <row r="43" spans="1:13" ht="15">
      <c r="A43" s="2"/>
      <c r="B43" s="22"/>
      <c r="C43" s="8" t="s">
        <v>102</v>
      </c>
      <c r="D43" s="8"/>
      <c r="E43" s="26">
        <v>742000000</v>
      </c>
      <c r="F43" s="8"/>
      <c r="G43" s="8"/>
      <c r="H43" s="8"/>
      <c r="I43" s="25"/>
      <c r="J43" s="3"/>
      <c r="K43" s="2"/>
      <c r="L43" s="2"/>
      <c r="M43" s="2"/>
    </row>
    <row r="44" spans="1:13" ht="15">
      <c r="A44" s="2"/>
      <c r="B44" s="22"/>
      <c r="C44" s="102" t="s">
        <v>26</v>
      </c>
      <c r="D44" s="8"/>
      <c r="E44" s="8"/>
      <c r="F44" s="8"/>
      <c r="G44" s="8"/>
      <c r="H44" s="8"/>
      <c r="I44" s="25"/>
      <c r="J44" s="3"/>
      <c r="K44" s="2"/>
      <c r="L44" s="2"/>
      <c r="M44" s="2"/>
    </row>
    <row r="45" spans="1:13" ht="15">
      <c r="A45" s="2"/>
      <c r="B45" s="22"/>
      <c r="C45" s="8" t="s">
        <v>135</v>
      </c>
      <c r="D45" s="8"/>
      <c r="E45" s="8"/>
      <c r="F45" s="8"/>
      <c r="G45" s="8"/>
      <c r="H45" s="8"/>
      <c r="I45" s="25"/>
      <c r="J45" s="3"/>
      <c r="K45" s="2"/>
      <c r="L45" s="26"/>
      <c r="M45" s="2"/>
    </row>
    <row r="46" spans="1:13" ht="15">
      <c r="A46" s="2"/>
      <c r="B46" s="22"/>
      <c r="C46" s="8" t="s">
        <v>136</v>
      </c>
      <c r="D46" s="8"/>
      <c r="E46" s="8"/>
      <c r="F46" s="8"/>
      <c r="G46" s="8"/>
      <c r="H46" s="8"/>
      <c r="I46" s="25"/>
      <c r="J46" s="3"/>
      <c r="K46" s="2"/>
      <c r="L46" s="2"/>
      <c r="M46" s="2"/>
    </row>
    <row r="47" spans="1:13" ht="15">
      <c r="A47" s="2"/>
      <c r="B47" s="22"/>
      <c r="C47" s="103" t="s">
        <v>27</v>
      </c>
      <c r="D47" s="8"/>
      <c r="E47" s="28"/>
      <c r="F47" s="8"/>
      <c r="G47" s="8"/>
      <c r="H47" s="8"/>
      <c r="I47" s="25"/>
      <c r="J47" s="3"/>
      <c r="K47" s="2"/>
      <c r="L47" s="2"/>
      <c r="M47" s="2"/>
    </row>
    <row r="48" spans="1:13" ht="15">
      <c r="A48" s="2"/>
      <c r="B48" s="22"/>
      <c r="C48" s="8">
        <v>2011</v>
      </c>
      <c r="D48" s="8"/>
      <c r="E48" s="26">
        <v>553000000</v>
      </c>
      <c r="F48" s="26"/>
      <c r="G48" s="8"/>
      <c r="H48" s="8"/>
      <c r="I48" s="25"/>
      <c r="J48" s="3"/>
      <c r="K48" s="2"/>
      <c r="L48" s="2"/>
      <c r="M48" s="2"/>
    </row>
    <row r="49" spans="1:13" ht="15.75" thickBot="1">
      <c r="A49" s="2"/>
      <c r="B49" s="22"/>
      <c r="C49" s="8">
        <v>2012</v>
      </c>
      <c r="D49" s="8"/>
      <c r="E49" s="26">
        <v>335600000</v>
      </c>
      <c r="F49" s="8"/>
      <c r="G49" s="8"/>
      <c r="H49" s="8"/>
      <c r="I49" s="25"/>
      <c r="J49" s="3"/>
      <c r="K49" s="2"/>
      <c r="L49" s="2"/>
      <c r="M49" s="2"/>
    </row>
    <row r="50" spans="1:13" ht="15">
      <c r="A50" s="2"/>
      <c r="B50" s="74" t="s">
        <v>28</v>
      </c>
      <c r="C50" s="75" t="s">
        <v>29</v>
      </c>
      <c r="D50" s="76"/>
      <c r="E50" s="76"/>
      <c r="F50" s="76"/>
      <c r="G50" s="76"/>
      <c r="H50" s="76"/>
      <c r="I50" s="78"/>
      <c r="J50" s="14" t="s">
        <v>116</v>
      </c>
      <c r="K50" s="39">
        <v>40805</v>
      </c>
      <c r="L50" s="6">
        <v>7479000000</v>
      </c>
      <c r="M50" s="41" t="s">
        <v>37</v>
      </c>
    </row>
    <row r="51" spans="1:13" ht="15">
      <c r="A51" s="2"/>
      <c r="B51" s="22"/>
      <c r="C51" s="8" t="s">
        <v>128</v>
      </c>
      <c r="D51" s="8"/>
      <c r="E51" s="104">
        <v>-0.25</v>
      </c>
      <c r="F51" s="8"/>
      <c r="G51" s="8"/>
      <c r="H51" s="8"/>
      <c r="I51" s="25"/>
      <c r="J51" s="3"/>
      <c r="L51" s="5">
        <v>-0.1</v>
      </c>
      <c r="M51" s="2" t="s">
        <v>87</v>
      </c>
    </row>
    <row r="52" spans="1:13" ht="15">
      <c r="A52" s="2"/>
      <c r="B52" s="22"/>
      <c r="C52" s="8" t="s">
        <v>129</v>
      </c>
      <c r="D52" s="8"/>
      <c r="E52" s="8"/>
      <c r="F52" s="8"/>
      <c r="G52" s="8"/>
      <c r="H52" s="8"/>
      <c r="I52" s="25"/>
      <c r="J52" s="3"/>
      <c r="K52" s="2"/>
      <c r="L52" s="11">
        <f>L50*10%</f>
        <v>747900000</v>
      </c>
      <c r="M52" t="s">
        <v>105</v>
      </c>
    </row>
    <row r="53" spans="1:13" ht="15">
      <c r="A53" s="2"/>
      <c r="B53" s="22"/>
      <c r="C53" s="102" t="s">
        <v>62</v>
      </c>
      <c r="D53" s="8"/>
      <c r="E53" s="8"/>
      <c r="F53" s="8"/>
      <c r="G53" s="8"/>
      <c r="H53" s="8"/>
      <c r="I53" s="25"/>
      <c r="J53" s="3"/>
      <c r="K53" s="2"/>
      <c r="L53" s="4">
        <v>488090000</v>
      </c>
      <c r="M53" s="2" t="s">
        <v>5</v>
      </c>
    </row>
    <row r="54" spans="1:13" ht="15">
      <c r="A54" s="2"/>
      <c r="B54" s="22"/>
      <c r="C54" s="8" t="s">
        <v>137</v>
      </c>
      <c r="D54" s="8"/>
      <c r="E54" s="8"/>
      <c r="F54" s="8"/>
      <c r="G54" s="8"/>
      <c r="H54" s="8"/>
      <c r="I54" s="25"/>
      <c r="J54" s="3"/>
      <c r="K54" s="2"/>
      <c r="L54" s="42">
        <f>L53/L50</f>
        <v>0.06526139858269822</v>
      </c>
      <c r="M54" s="2" t="s">
        <v>106</v>
      </c>
    </row>
    <row r="55" spans="1:13" ht="15">
      <c r="A55" s="2"/>
      <c r="B55" s="22"/>
      <c r="C55" s="8" t="s">
        <v>138</v>
      </c>
      <c r="D55" s="8"/>
      <c r="E55" s="8"/>
      <c r="F55" s="8"/>
      <c r="G55" s="8"/>
      <c r="H55" s="8"/>
      <c r="I55" s="25"/>
      <c r="J55" s="3"/>
      <c r="K55" s="2"/>
      <c r="L55" s="6">
        <f>L52-L53</f>
        <v>259810000</v>
      </c>
      <c r="M55" s="2" t="s">
        <v>90</v>
      </c>
    </row>
    <row r="56" spans="1:13" ht="15">
      <c r="A56" s="2"/>
      <c r="B56" s="22"/>
      <c r="C56" s="8" t="s">
        <v>139</v>
      </c>
      <c r="D56" s="8"/>
      <c r="E56" s="8"/>
      <c r="F56" s="8"/>
      <c r="G56" s="8"/>
      <c r="H56" s="8"/>
      <c r="I56" s="25"/>
      <c r="J56" s="3"/>
      <c r="K56" s="2"/>
      <c r="L56" s="6">
        <f>L50-L53</f>
        <v>6990910000</v>
      </c>
      <c r="M56" s="2" t="s">
        <v>104</v>
      </c>
    </row>
    <row r="57" spans="1:13" ht="15">
      <c r="A57" s="2"/>
      <c r="B57" s="22"/>
      <c r="C57" s="8" t="s">
        <v>30</v>
      </c>
      <c r="D57" s="8"/>
      <c r="E57" s="8"/>
      <c r="F57" s="8"/>
      <c r="G57" s="8"/>
      <c r="H57" s="8"/>
      <c r="I57" s="25"/>
      <c r="J57" s="3"/>
      <c r="K57" s="2"/>
      <c r="L57" s="42">
        <f>(L5-L56)/L5</f>
        <v>0.573725</v>
      </c>
      <c r="M57" s="2" t="s">
        <v>107</v>
      </c>
    </row>
    <row r="58" spans="1:13" ht="15">
      <c r="A58" s="2"/>
      <c r="B58" s="22"/>
      <c r="C58" s="102" t="s">
        <v>63</v>
      </c>
      <c r="D58" s="8"/>
      <c r="E58" s="8"/>
      <c r="F58" s="8"/>
      <c r="G58" s="8"/>
      <c r="H58" s="8"/>
      <c r="I58" s="25"/>
      <c r="J58" s="3"/>
      <c r="K58" s="2"/>
      <c r="L58" s="2"/>
      <c r="M58" s="2"/>
    </row>
    <row r="59" spans="1:13" ht="15">
      <c r="A59" s="2"/>
      <c r="B59" s="22"/>
      <c r="C59" s="8" t="s">
        <v>81</v>
      </c>
      <c r="D59" s="8"/>
      <c r="E59" s="8"/>
      <c r="F59" s="8"/>
      <c r="G59" s="8"/>
      <c r="H59" s="8"/>
      <c r="I59" s="25"/>
      <c r="J59" s="3"/>
      <c r="K59" s="2"/>
      <c r="L59" s="2"/>
      <c r="M59" s="2"/>
    </row>
    <row r="60" spans="1:13" ht="15">
      <c r="A60" s="2"/>
      <c r="B60" s="22"/>
      <c r="C60" s="8" t="s">
        <v>64</v>
      </c>
      <c r="D60" s="8"/>
      <c r="E60" s="8"/>
      <c r="F60" s="31"/>
      <c r="G60" s="8"/>
      <c r="H60" s="8"/>
      <c r="I60" s="25"/>
      <c r="J60" s="3"/>
      <c r="K60" s="2"/>
      <c r="L60" s="2"/>
      <c r="M60" s="2"/>
    </row>
    <row r="61" spans="1:13" ht="15">
      <c r="A61" s="2"/>
      <c r="B61" s="22"/>
      <c r="C61" s="8" t="s">
        <v>82</v>
      </c>
      <c r="D61" s="8"/>
      <c r="E61" s="8"/>
      <c r="F61" s="31"/>
      <c r="G61" s="8"/>
      <c r="H61" s="8"/>
      <c r="I61" s="25"/>
      <c r="J61" s="3"/>
      <c r="K61" s="2"/>
      <c r="L61" s="2"/>
      <c r="M61" s="2"/>
    </row>
    <row r="62" spans="1:13" ht="15">
      <c r="A62" s="2"/>
      <c r="B62" s="22"/>
      <c r="C62" s="8" t="s">
        <v>83</v>
      </c>
      <c r="D62" s="8"/>
      <c r="E62" s="8"/>
      <c r="F62" s="31"/>
      <c r="G62" s="8"/>
      <c r="H62" s="8"/>
      <c r="I62" s="25"/>
      <c r="J62" s="3"/>
      <c r="K62" s="2"/>
      <c r="L62" s="2"/>
      <c r="M62" s="2"/>
    </row>
    <row r="63" spans="1:13" ht="15">
      <c r="A63" s="2"/>
      <c r="B63" s="22"/>
      <c r="C63" s="8" t="s">
        <v>65</v>
      </c>
      <c r="D63" s="8"/>
      <c r="E63" s="8"/>
      <c r="F63" s="8"/>
      <c r="G63" s="8"/>
      <c r="H63" s="8"/>
      <c r="I63" s="25"/>
      <c r="J63" s="3"/>
      <c r="L63" s="2"/>
      <c r="M63" s="2"/>
    </row>
    <row r="64" spans="1:13" ht="15">
      <c r="A64" s="2"/>
      <c r="B64" s="22"/>
      <c r="C64" s="8"/>
      <c r="D64" s="28"/>
      <c r="E64" s="28"/>
      <c r="F64" s="8" t="s">
        <v>31</v>
      </c>
      <c r="G64" s="8" t="s">
        <v>32</v>
      </c>
      <c r="H64" s="33">
        <v>2012</v>
      </c>
      <c r="I64" s="25" t="s">
        <v>33</v>
      </c>
      <c r="J64" s="3"/>
      <c r="K64" s="2"/>
      <c r="L64" s="2"/>
      <c r="M64" s="2"/>
    </row>
    <row r="65" spans="1:13" ht="15">
      <c r="A65" s="2"/>
      <c r="B65" s="22"/>
      <c r="C65" s="32" t="s">
        <v>34</v>
      </c>
      <c r="D65" s="28"/>
      <c r="E65" s="28"/>
      <c r="F65" s="26">
        <v>-331230000</v>
      </c>
      <c r="G65" s="26">
        <v>-156860000</v>
      </c>
      <c r="H65" s="26">
        <v>-403700000</v>
      </c>
      <c r="I65" s="34">
        <v>-736200000</v>
      </c>
      <c r="J65" s="3"/>
      <c r="K65" s="2"/>
      <c r="L65" s="2"/>
      <c r="M65" s="2"/>
    </row>
    <row r="66" spans="1:13" ht="15">
      <c r="A66" s="2"/>
      <c r="B66" s="22"/>
      <c r="C66" s="32" t="s">
        <v>35</v>
      </c>
      <c r="D66" s="28"/>
      <c r="E66" s="28"/>
      <c r="F66" s="26">
        <v>-331230000</v>
      </c>
      <c r="G66" s="26">
        <v>-488090000</v>
      </c>
      <c r="H66" s="26">
        <v>-891790000</v>
      </c>
      <c r="I66" s="34">
        <v>-1627990000</v>
      </c>
      <c r="J66" s="3"/>
      <c r="K66" s="2"/>
      <c r="L66" s="2"/>
      <c r="M66" s="6"/>
    </row>
    <row r="67" spans="1:13" ht="15">
      <c r="A67" s="2"/>
      <c r="B67" s="22"/>
      <c r="C67" s="32" t="s">
        <v>36</v>
      </c>
      <c r="D67" s="28"/>
      <c r="E67" s="28"/>
      <c r="F67" s="24">
        <v>-0.0443</v>
      </c>
      <c r="G67" s="24">
        <v>-0.0653</v>
      </c>
      <c r="H67" s="24">
        <v>-0.1192</v>
      </c>
      <c r="I67" s="35">
        <v>-0.2177</v>
      </c>
      <c r="J67" s="3"/>
      <c r="K67" s="2"/>
      <c r="L67" s="8"/>
      <c r="M67" s="8"/>
    </row>
    <row r="68" spans="1:13" ht="15">
      <c r="A68" s="2"/>
      <c r="B68" s="22"/>
      <c r="C68" s="32" t="s">
        <v>37</v>
      </c>
      <c r="D68" s="8"/>
      <c r="E68" s="8"/>
      <c r="F68" s="8"/>
      <c r="G68" s="8"/>
      <c r="H68" s="8"/>
      <c r="I68" s="25"/>
      <c r="J68" s="3"/>
      <c r="K68" s="32"/>
      <c r="L68" s="26"/>
      <c r="M68" s="26"/>
    </row>
    <row r="69" spans="1:13" ht="15">
      <c r="A69" s="2"/>
      <c r="B69" s="22"/>
      <c r="C69" s="8" t="s">
        <v>38</v>
      </c>
      <c r="D69" s="8"/>
      <c r="E69" s="8"/>
      <c r="F69" s="36"/>
      <c r="G69" s="36"/>
      <c r="H69" s="36"/>
      <c r="I69" s="37"/>
      <c r="J69" s="3"/>
      <c r="K69" s="32"/>
      <c r="L69" s="26"/>
      <c r="M69" s="26"/>
    </row>
    <row r="70" spans="1:13" ht="15">
      <c r="A70" s="2"/>
      <c r="B70" s="22"/>
      <c r="C70" s="29" t="s">
        <v>39</v>
      </c>
      <c r="D70" s="8"/>
      <c r="E70" s="8"/>
      <c r="F70" s="8"/>
      <c r="G70" s="8"/>
      <c r="H70" s="8"/>
      <c r="I70" s="25"/>
      <c r="J70" s="3"/>
      <c r="K70" s="32"/>
      <c r="L70" s="24"/>
      <c r="M70" s="24"/>
    </row>
    <row r="71" spans="1:13" ht="15.75" thickBot="1">
      <c r="A71" s="2"/>
      <c r="B71" s="79"/>
      <c r="C71" s="90" t="s">
        <v>40</v>
      </c>
      <c r="D71" s="81"/>
      <c r="E71" s="81"/>
      <c r="F71" s="81"/>
      <c r="G71" s="81"/>
      <c r="H71" s="81"/>
      <c r="I71" s="84"/>
      <c r="J71" s="3"/>
      <c r="K71" s="2"/>
      <c r="L71" s="2"/>
      <c r="M71" s="2"/>
    </row>
    <row r="72" spans="1:14" ht="15">
      <c r="A72" s="2"/>
      <c r="B72" s="22" t="s">
        <v>28</v>
      </c>
      <c r="C72" s="29" t="s">
        <v>41</v>
      </c>
      <c r="D72" s="8"/>
      <c r="E72" s="8"/>
      <c r="F72" s="8"/>
      <c r="G72" s="8"/>
      <c r="H72" s="8"/>
      <c r="I72" s="25"/>
      <c r="J72" s="3"/>
      <c r="K72" s="2"/>
      <c r="N72" s="11"/>
    </row>
    <row r="73" spans="1:14" ht="15">
      <c r="A73" s="2"/>
      <c r="B73" s="22"/>
      <c r="C73" s="8" t="s">
        <v>140</v>
      </c>
      <c r="D73" s="8"/>
      <c r="E73" s="8"/>
      <c r="F73" s="8"/>
      <c r="G73" s="8"/>
      <c r="H73" s="8"/>
      <c r="I73" s="25"/>
      <c r="J73" s="14" t="s">
        <v>116</v>
      </c>
      <c r="K73" s="39">
        <v>41071</v>
      </c>
      <c r="L73" s="6">
        <v>7479000000</v>
      </c>
      <c r="M73" s="41" t="s">
        <v>37</v>
      </c>
      <c r="N73" s="11"/>
    </row>
    <row r="74" spans="1:14" ht="15">
      <c r="A74" s="2"/>
      <c r="B74" s="22"/>
      <c r="C74" s="8" t="s">
        <v>141</v>
      </c>
      <c r="D74" s="8"/>
      <c r="E74" s="104">
        <v>-0.24</v>
      </c>
      <c r="F74" s="8"/>
      <c r="G74" s="8"/>
      <c r="H74" s="8"/>
      <c r="I74" s="25"/>
      <c r="J74" s="3"/>
      <c r="K74" s="2"/>
      <c r="L74" s="5">
        <v>-0.1</v>
      </c>
      <c r="M74" s="2" t="s">
        <v>87</v>
      </c>
      <c r="N74" s="11"/>
    </row>
    <row r="75" spans="1:14" ht="15">
      <c r="A75" s="2"/>
      <c r="B75" s="22"/>
      <c r="C75" s="8" t="s">
        <v>42</v>
      </c>
      <c r="D75" s="8"/>
      <c r="E75" s="8"/>
      <c r="F75" s="8"/>
      <c r="G75" s="8"/>
      <c r="H75" s="8"/>
      <c r="I75" s="25"/>
      <c r="J75" s="3"/>
      <c r="K75" s="2"/>
      <c r="L75" s="11">
        <f>L73*10%</f>
        <v>747900000</v>
      </c>
      <c r="M75" t="s">
        <v>105</v>
      </c>
      <c r="N75" s="11"/>
    </row>
    <row r="76" spans="1:13" ht="15">
      <c r="A76" s="2"/>
      <c r="B76" s="22"/>
      <c r="C76" s="8" t="s">
        <v>43</v>
      </c>
      <c r="D76" s="8"/>
      <c r="E76" s="8"/>
      <c r="F76" s="8"/>
      <c r="G76" s="8"/>
      <c r="H76" s="8"/>
      <c r="I76" s="25"/>
      <c r="J76" s="3"/>
      <c r="K76" s="2"/>
      <c r="L76" s="4">
        <v>824800000</v>
      </c>
      <c r="M76" s="6" t="s">
        <v>5</v>
      </c>
    </row>
    <row r="77" spans="1:13" ht="15">
      <c r="A77" s="2"/>
      <c r="B77" s="22"/>
      <c r="C77" s="8" t="s">
        <v>44</v>
      </c>
      <c r="D77" s="8"/>
      <c r="E77" s="8"/>
      <c r="F77" s="8"/>
      <c r="G77" s="8"/>
      <c r="H77" s="8"/>
      <c r="I77" s="25"/>
      <c r="J77" s="3"/>
      <c r="K77" s="2"/>
      <c r="L77" s="42">
        <f>L76/L73</f>
        <v>0.11028212327851317</v>
      </c>
      <c r="M77" s="6" t="s">
        <v>5</v>
      </c>
    </row>
    <row r="78" spans="1:13" ht="15">
      <c r="A78" s="2"/>
      <c r="B78" s="22"/>
      <c r="C78" s="102" t="s">
        <v>45</v>
      </c>
      <c r="D78" s="8"/>
      <c r="E78" s="8"/>
      <c r="F78" s="8"/>
      <c r="G78" s="8"/>
      <c r="H78" s="8"/>
      <c r="I78" s="25"/>
      <c r="J78" s="3"/>
      <c r="K78" s="2"/>
      <c r="L78" s="6">
        <f>L76-L75</f>
        <v>76900000</v>
      </c>
      <c r="M78" s="2" t="s">
        <v>108</v>
      </c>
    </row>
    <row r="79" spans="1:13" ht="15">
      <c r="A79" s="2"/>
      <c r="B79" s="22"/>
      <c r="C79" s="8" t="s">
        <v>46</v>
      </c>
      <c r="D79" s="8"/>
      <c r="E79" s="8"/>
      <c r="F79" s="8"/>
      <c r="G79" s="33"/>
      <c r="H79" s="8"/>
      <c r="I79" s="25"/>
      <c r="J79" s="3"/>
      <c r="K79" s="2"/>
      <c r="L79" s="6">
        <f>L73-L76</f>
        <v>6654200000</v>
      </c>
      <c r="M79" s="2" t="s">
        <v>104</v>
      </c>
    </row>
    <row r="80" spans="1:13" ht="15">
      <c r="A80" s="2"/>
      <c r="B80" s="22"/>
      <c r="C80" s="8" t="s">
        <v>47</v>
      </c>
      <c r="D80" s="8"/>
      <c r="E80" s="8"/>
      <c r="F80" s="31"/>
      <c r="G80" s="31"/>
      <c r="H80" s="31"/>
      <c r="I80" s="25"/>
      <c r="J80" s="3"/>
      <c r="K80" s="2"/>
      <c r="L80" s="42">
        <f>(L5-L79)/L5</f>
        <v>0.5942560975609756</v>
      </c>
      <c r="M80" s="2" t="s">
        <v>107</v>
      </c>
    </row>
    <row r="81" spans="1:13" ht="15">
      <c r="A81" s="2"/>
      <c r="B81" s="22"/>
      <c r="C81" s="8" t="s">
        <v>48</v>
      </c>
      <c r="D81" s="26"/>
      <c r="E81" s="8"/>
      <c r="F81" s="8"/>
      <c r="G81" s="31"/>
      <c r="H81" s="31"/>
      <c r="I81" s="25"/>
      <c r="J81" s="3"/>
      <c r="K81" s="2"/>
      <c r="L81" s="2"/>
      <c r="M81" s="2"/>
    </row>
    <row r="82" spans="1:13" ht="15">
      <c r="A82" s="2"/>
      <c r="B82" s="22"/>
      <c r="C82" s="8" t="s">
        <v>49</v>
      </c>
      <c r="D82" s="31">
        <v>7479000000</v>
      </c>
      <c r="E82" s="8"/>
      <c r="F82" s="31"/>
      <c r="G82" s="31"/>
      <c r="H82" s="31"/>
      <c r="I82" s="25"/>
      <c r="J82" s="3"/>
      <c r="K82" s="2"/>
      <c r="L82" s="2"/>
      <c r="M82" s="2"/>
    </row>
    <row r="83" spans="1:13" ht="15">
      <c r="A83" s="2"/>
      <c r="B83" s="22"/>
      <c r="C83" s="38" t="s">
        <v>50</v>
      </c>
      <c r="D83" s="31"/>
      <c r="E83" s="8"/>
      <c r="F83" s="36"/>
      <c r="G83" s="95"/>
      <c r="H83" s="8"/>
      <c r="I83" s="25"/>
      <c r="J83" s="3"/>
      <c r="K83" s="2"/>
      <c r="L83" s="2"/>
      <c r="M83" s="2"/>
    </row>
    <row r="84" spans="1:13" ht="15">
      <c r="A84" s="2"/>
      <c r="B84" s="22"/>
      <c r="C84" s="32" t="s">
        <v>53</v>
      </c>
      <c r="D84" s="8"/>
      <c r="E84" s="8"/>
      <c r="F84" s="26">
        <v>-824800000</v>
      </c>
      <c r="G84" s="26"/>
      <c r="H84" s="8"/>
      <c r="I84" s="25"/>
      <c r="J84" s="3"/>
      <c r="K84" s="2"/>
      <c r="L84" s="2"/>
      <c r="M84" s="2"/>
    </row>
    <row r="85" spans="1:13" ht="15">
      <c r="A85" s="2"/>
      <c r="B85" s="22"/>
      <c r="C85" s="32" t="s">
        <v>54</v>
      </c>
      <c r="D85" s="8"/>
      <c r="E85" s="8"/>
      <c r="F85" s="26">
        <v>-315500000</v>
      </c>
      <c r="G85" s="26"/>
      <c r="H85" s="8"/>
      <c r="I85" s="25"/>
      <c r="J85" s="3"/>
      <c r="K85" s="2"/>
      <c r="L85" s="6"/>
      <c r="M85" s="2"/>
    </row>
    <row r="86" spans="1:13" ht="15.75" thickBot="1">
      <c r="A86" s="2"/>
      <c r="B86" s="22"/>
      <c r="C86" s="32" t="s">
        <v>55</v>
      </c>
      <c r="D86" s="8"/>
      <c r="E86" s="8"/>
      <c r="F86" s="8"/>
      <c r="G86" s="28"/>
      <c r="H86" s="26">
        <v>-1071275000</v>
      </c>
      <c r="I86" s="25"/>
      <c r="J86" s="3"/>
      <c r="K86" s="2"/>
      <c r="L86" s="42"/>
      <c r="M86" s="2"/>
    </row>
    <row r="87" spans="1:13" ht="15">
      <c r="A87" s="2"/>
      <c r="B87" s="74" t="s">
        <v>52</v>
      </c>
      <c r="C87" s="91" t="s">
        <v>51</v>
      </c>
      <c r="D87" s="76"/>
      <c r="E87" s="76"/>
      <c r="F87" s="76"/>
      <c r="G87" s="86"/>
      <c r="H87" s="86"/>
      <c r="I87" s="92"/>
      <c r="J87" s="14" t="s">
        <v>116</v>
      </c>
      <c r="K87" s="39">
        <v>41389</v>
      </c>
      <c r="L87" s="6">
        <v>1300000000</v>
      </c>
      <c r="M87" s="2" t="s">
        <v>120</v>
      </c>
    </row>
    <row r="88" spans="1:13" ht="15">
      <c r="A88" s="2"/>
      <c r="B88" s="22"/>
      <c r="C88" s="8" t="s">
        <v>85</v>
      </c>
      <c r="D88" s="8"/>
      <c r="E88" s="8"/>
      <c r="F88" s="8"/>
      <c r="G88" s="28"/>
      <c r="H88" s="28"/>
      <c r="I88" s="30"/>
      <c r="J88" s="2"/>
      <c r="K88" s="2"/>
      <c r="L88" s="42">
        <f>L87/L79</f>
        <v>0.19536533317303356</v>
      </c>
      <c r="M88" s="2" t="s">
        <v>109</v>
      </c>
    </row>
    <row r="89" spans="1:13" ht="15">
      <c r="A89" s="2"/>
      <c r="B89" s="22"/>
      <c r="C89" s="8" t="s">
        <v>72</v>
      </c>
      <c r="D89" s="8"/>
      <c r="E89" s="8"/>
      <c r="F89" s="8"/>
      <c r="G89" s="8"/>
      <c r="H89" s="8"/>
      <c r="I89" s="25"/>
      <c r="J89" s="2"/>
      <c r="K89" s="2"/>
      <c r="L89" s="6">
        <f>L79-L87</f>
        <v>5354200000</v>
      </c>
      <c r="M89" s="2" t="s">
        <v>118</v>
      </c>
    </row>
    <row r="90" spans="1:13" ht="15">
      <c r="A90" s="2"/>
      <c r="B90" s="22"/>
      <c r="C90" s="8" t="s">
        <v>73</v>
      </c>
      <c r="D90" s="8"/>
      <c r="E90" s="8"/>
      <c r="F90" s="8"/>
      <c r="G90" s="8"/>
      <c r="H90" s="8"/>
      <c r="I90" s="25"/>
      <c r="J90" s="2"/>
      <c r="K90" s="2"/>
      <c r="L90" s="42">
        <f>(L5-L89)/L5</f>
        <v>0.6735243902439024</v>
      </c>
      <c r="M90" s="2" t="s">
        <v>107</v>
      </c>
    </row>
    <row r="91" spans="1:13" ht="15">
      <c r="A91" s="2"/>
      <c r="B91" s="22"/>
      <c r="C91" s="8" t="s">
        <v>74</v>
      </c>
      <c r="D91" s="8"/>
      <c r="E91" s="8"/>
      <c r="F91" s="8"/>
      <c r="G91" s="8"/>
      <c r="H91" s="8"/>
      <c r="I91" s="25"/>
      <c r="J91" s="2"/>
      <c r="K91" s="2"/>
      <c r="L91" s="2"/>
      <c r="M91" s="2"/>
    </row>
    <row r="92" spans="1:13" ht="15">
      <c r="A92" s="2"/>
      <c r="B92" s="22"/>
      <c r="C92" s="8" t="s">
        <v>84</v>
      </c>
      <c r="D92" s="8"/>
      <c r="E92" s="8"/>
      <c r="F92" s="8"/>
      <c r="G92" s="8"/>
      <c r="H92" s="8"/>
      <c r="I92" s="25"/>
      <c r="J92" s="2"/>
      <c r="K92" s="2"/>
      <c r="L92" s="6"/>
      <c r="M92" s="2"/>
    </row>
    <row r="93" spans="1:13" ht="15">
      <c r="A93" s="2"/>
      <c r="B93" s="22"/>
      <c r="C93" s="8" t="s">
        <v>78</v>
      </c>
      <c r="D93" s="8"/>
      <c r="E93" s="8"/>
      <c r="F93" s="8"/>
      <c r="G93" s="8"/>
      <c r="H93" s="8"/>
      <c r="I93" s="25"/>
      <c r="J93" s="2"/>
      <c r="K93" s="2"/>
      <c r="L93" s="4"/>
      <c r="M93" s="2"/>
    </row>
    <row r="94" spans="1:13" ht="15">
      <c r="A94" s="2"/>
      <c r="B94" s="22"/>
      <c r="C94" s="8" t="s">
        <v>75</v>
      </c>
      <c r="D94" s="8"/>
      <c r="E94" s="8"/>
      <c r="F94" s="8"/>
      <c r="G94" s="8"/>
      <c r="H94" s="8"/>
      <c r="I94" s="25"/>
      <c r="J94" s="2"/>
      <c r="K94" s="2"/>
      <c r="L94" s="6"/>
      <c r="M94" s="2"/>
    </row>
    <row r="95" spans="1:13" ht="15">
      <c r="A95" s="2"/>
      <c r="B95" s="22"/>
      <c r="C95" s="32" t="s">
        <v>76</v>
      </c>
      <c r="D95" s="8"/>
      <c r="E95" s="26">
        <v>-1300000000</v>
      </c>
      <c r="F95" s="8"/>
      <c r="G95" s="24"/>
      <c r="H95" s="8"/>
      <c r="I95" s="25"/>
      <c r="J95" s="2"/>
      <c r="K95" s="2"/>
      <c r="L95" s="6"/>
      <c r="M95" s="2"/>
    </row>
    <row r="96" spans="2:12" ht="15.75" thickBot="1">
      <c r="B96" s="93"/>
      <c r="C96" s="89"/>
      <c r="D96" s="82"/>
      <c r="E96" s="105">
        <v>-0.196</v>
      </c>
      <c r="F96" s="82"/>
      <c r="G96" s="82"/>
      <c r="H96" s="82"/>
      <c r="I96" s="94"/>
      <c r="L96" s="98"/>
    </row>
    <row r="97" ht="15">
      <c r="D97" s="11"/>
    </row>
    <row r="120" spans="1:1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1" spans="1:1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60" spans="1:1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</sheetData>
  <sheetProtection/>
  <hyperlinks>
    <hyperlink ref="C21" r:id="rId1" display="http://www.rijksoverheid.nl/documenten-en-publicaties/brochures/2009/08/19/nulmeting-administratieve-lasten-bedrijven-2007.html"/>
    <hyperlink ref="C5" r:id="rId2" display="Monitor Administratieve Lasten Bedrijven 2003, juni 2004"/>
    <hyperlink ref="C13" r:id="rId3" display="Plan van Aanpak Regeldruk Bedrijven 2007- 2011. 9 mei 2008"/>
    <hyperlink ref="C23" r:id="rId4" display="Internetbijlage 6. Vermindering van regeldruk voor bedrijven, 8 nei 2009"/>
    <hyperlink ref="C7" r:id="rId5" display="Kabinetsplan aanpak administratieve lasten, 19 juli 2007"/>
    <hyperlink ref="C30" r:id="rId6" display="Eindrapportage Regeldruk Bedrijven, 22 april 2010"/>
    <hyperlink ref="C35" r:id="rId7" display="Programma Regeldruk Bedrijven, 7 februari 2011"/>
    <hyperlink ref="C50" r:id="rId8" display="Voortgang Programma Regeldruk Bedrijven 2011 - 2015, 19 september 2011"/>
    <hyperlink ref="C70" r:id="rId9" display="http://www.rijksoverheid.nl/documenten-en-publicaties/kamerstukken/2011/09/19/overzicht-reducties-en-toenames-inhoudelijke-nalevingskosten-ink.html"/>
    <hyperlink ref="C71" r:id="rId10" display="http://www.rijksoverheid.nl/documenten-en-publicaties/kamerstukken/2011/09/19/gerealiseerde-en-nog-te-realiseren-maatregelen-incl-maatregelen-met-toekomstig-effect.html"/>
    <hyperlink ref="C72" r:id="rId11" display="http://www.rijksoverheid.nl/documenten-en-publicaties/rapporten/2012/06/11/programma-regeldruk-bedrijven-voortgangsrapportage.html"/>
    <hyperlink ref="C83" r:id="rId12" display="voortgangsrapportage regeldruk bedrijven deel 1en 2, 11 juni 2012"/>
    <hyperlink ref="C87" r:id="rId13" display="http://www.rijksoverheid.nl/documenten-en-publicaties/kamerstukken/2013/04/24/kamerbrief-goed-geregeld-een-verantwoorde-vermindering-van-regeldruk-2012-2017.html"/>
    <hyperlink ref="C2" r:id="rId14" display="© Sargasso"/>
    <hyperlink ref="C17" r:id="rId15" display="Eindrapportage Regeldruk Bedrijven, 22 april 2010"/>
  </hyperlinks>
  <printOptions/>
  <pageMargins left="0.7" right="0.7" top="0.75" bottom="0.75" header="0.3" footer="0.3"/>
  <pageSetup horizontalDpi="600" verticalDpi="600" orientation="portrait" paperSize="9" r:id="rId17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Jonge</dc:creator>
  <cp:keywords/>
  <dc:description/>
  <cp:lastModifiedBy>de Jonge</cp:lastModifiedBy>
  <dcterms:created xsi:type="dcterms:W3CDTF">2013-06-18T15:17:14Z</dcterms:created>
  <dcterms:modified xsi:type="dcterms:W3CDTF">2013-07-09T21:00:01Z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